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'2016'!$A$1:$S$20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<sst xmlns="http://schemas.openxmlformats.org/spreadsheetml/2006/main" count="66" uniqueCount="53">
  <si>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</si>
  <si>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</si>
  <si>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</si>
  <si>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</si>
  <si>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</si>
  <si>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</si>
  <si>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</si>
  <si>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</si>
  <si>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</si>
  <si>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</si>
  <si>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</si>
  <si>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</si>
  <si>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</si>
  <si>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</si>
  <si>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</si>
  <si>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</si>
  <si>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</si>
  <si>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</si>
  <si>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</si>
  <si>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</si>
  <si>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</si>
  <si>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</si>
  <si>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</si>
  <si>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</si>
  <si>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</si>
  <si>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</si>
  <si>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</si>
  <si>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</si>
  <si>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</si>
  <si>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</si>
  <si>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</si>
  <si>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</si>
  <si>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</si>
  <si>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</si>
  <si>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</si>
  <si>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</si>
  <si>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</si>
  <si>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</si>
  <si>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</si>
  <si>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</si>
  <si>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</si>
  <si>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</si>
  <si>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</si>
  <si>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</si>
  <si>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</si>
  <si>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</si>
  <si>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</si>
  <si>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</si>
  <si>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тыс.руб.</t>
  </si>
  <si>
    <t>План на 2016 год</t>
  </si>
  <si>
    <t>Исполнение 
за 9 месяцев 2016 года</t>
  </si>
  <si>
    <t>ОТЧЕТ ОБ ИСПОЛНЕНИИ ПО ИСТОЧНИКАМ ВНУТРЕННЕГО ФИНАНСИРОВАНИЯ ДЕФИЦИТА БЮДЖЕТА БЕРЕЗНЯКОВСКОГО МУНИЦИПАЛЬНОГО ОБРАЗОВАНИЯ ПО КОДАМ КЛАССИФИКАЦИИ ИСТОЧНИКОВ ФИНАНСИРОВАНИЯ ДЕФИЦИТОВ БЮДЖЕТА ЗА 9 МЕСЯЦЕВ 2016 ГОДА</t>
  </si>
  <si>
    <t xml:space="preserve">Приложение № 5 к Постановлению администрации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9 месяцев 2016 года" 
от "   19     "  октября            2016 г. №  220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</si>
</sst>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60"/>
      <c r="G1" s="60"/>
      <c r="H1" s="60"/>
      <c r="I1" s="25"/>
      <c r="J1" s="25"/>
      <c r="K1" s="60"/>
      <c r="L1" s="60"/>
      <c r="M1" s="60"/>
      <c r="N1" s="21"/>
      <c r="O1" s="21"/>
      <c r="P1" s="58" t="s">
        <v>52</v>
      </c>
      <c r="Q1" s="63"/>
      <c r="R1" s="63"/>
      <c r="S1" s="58" t="s">
        <v>39</v>
      </c>
      <c r="T1" s="59"/>
      <c r="U1" s="59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 t="s">
        <v>48</v>
      </c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49</v>
      </c>
      <c r="Q5" s="53" t="s">
        <v>50</v>
      </c>
      <c r="R5" s="43" t="s">
        <v>40</v>
      </c>
    </row>
    <row r="6" spans="1:18" ht="39" customHeight="1">
      <c r="A6" s="35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352.7999999999993</v>
      </c>
      <c r="Q6" s="36">
        <f>SUM(Q7,Q10,Q13)</f>
        <v>-217.3000000000011</v>
      </c>
      <c r="R6" s="44">
        <f>SUM(R7,R10,R13)</f>
        <v>0</v>
      </c>
    </row>
    <row r="7" spans="1:18" ht="41.25" customHeight="1">
      <c r="A7" s="35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115.5</v>
      </c>
      <c r="Q7" s="36">
        <f>SUM(Q8:Q9)</f>
        <v>0</v>
      </c>
      <c r="R7" s="44">
        <f>SUM(R8:R9)</f>
        <v>0</v>
      </c>
    </row>
    <row r="8" spans="1:18" ht="35.25" customHeight="1">
      <c r="A8" s="37" t="s">
        <v>42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115.5</v>
      </c>
      <c r="Q8" s="48">
        <v>0</v>
      </c>
      <c r="R8" s="45">
        <v>0</v>
      </c>
    </row>
    <row r="9" spans="1:18" ht="38.25" customHeight="1">
      <c r="A9" s="37" t="s">
        <v>43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8">
        <v>0</v>
      </c>
      <c r="R9" s="45">
        <v>0</v>
      </c>
    </row>
    <row r="10" spans="1:18" ht="46.5" customHeight="1">
      <c r="A10" s="35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6">
        <f>SUM(Q11:Q12)</f>
        <v>-54</v>
      </c>
      <c r="R10" s="44">
        <f>SUM(R11:R12)</f>
        <v>-108</v>
      </c>
    </row>
    <row r="11" spans="1:18" ht="48.75" customHeight="1">
      <c r="A11" s="37" t="s">
        <v>44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8">
        <v>0</v>
      </c>
      <c r="R11" s="45">
        <v>0</v>
      </c>
    </row>
    <row r="12" spans="1:18" ht="45" customHeight="1">
      <c r="A12" s="37" t="s">
        <v>45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8">
        <v>-54</v>
      </c>
      <c r="R12" s="45">
        <f>P12+Q12</f>
        <v>-108</v>
      </c>
    </row>
    <row r="13" spans="1:18" ht="46.5" customHeight="1">
      <c r="A13" s="35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291.2999999999993</v>
      </c>
      <c r="Q13" s="36">
        <f>SUM(Q14:Q15)</f>
        <v>-163.3000000000011</v>
      </c>
      <c r="R13" s="44">
        <f>SUM(R14:R15)</f>
        <v>108</v>
      </c>
    </row>
    <row r="14" spans="1:18" ht="30" customHeight="1">
      <c r="A14" s="37" t="s">
        <v>46</v>
      </c>
      <c r="B14" s="17" t="s">
        <v>8</v>
      </c>
      <c r="C14" s="15" t="s">
        <v>37</v>
      </c>
      <c r="D14" s="8">
        <f aca="true" t="shared" si="4" ref="D14:L14">-SUM(D22,D8,D11)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-SUM(P22,P8,P11)</f>
        <v>-14422.1</v>
      </c>
      <c r="Q14" s="38">
        <f>-SUM(Q22,Q8,Q11)</f>
        <v>-10887.1</v>
      </c>
      <c r="R14" s="45">
        <f>-SUM(R22,R8,R11)</f>
        <v>0</v>
      </c>
    </row>
    <row r="15" spans="1:18" ht="30" customHeight="1">
      <c r="A15" s="37" t="s">
        <v>47</v>
      </c>
      <c r="B15" s="17" t="s">
        <v>8</v>
      </c>
      <c r="C15" s="15" t="s">
        <v>38</v>
      </c>
      <c r="D15" s="8">
        <f aca="true" t="shared" si="5" ref="D15:L15">SUM(D23-D9-D12)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SUM(P23-P9-P12)</f>
        <v>14713.4</v>
      </c>
      <c r="Q15" s="38">
        <f>SUM(Q23-Q9-Q12)</f>
        <v>10723.8</v>
      </c>
      <c r="R15" s="45">
        <f>SUM(R23-R9-R12)</f>
        <v>108</v>
      </c>
    </row>
    <row r="16" spans="1:18" ht="34.5" customHeight="1" hidden="1">
      <c r="A16" s="39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0"/>
      <c r="R16" s="46"/>
    </row>
    <row r="17" spans="1:18" ht="78.75" customHeight="1" hidden="1">
      <c r="A17" s="37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1"/>
      <c r="R17" s="47"/>
    </row>
    <row r="18" spans="1:18" s="2" customFormat="1" ht="35.25" customHeight="1" hidden="1">
      <c r="A18" s="39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0"/>
      <c r="R18" s="46"/>
    </row>
    <row r="19" spans="1:18" ht="39.75" customHeight="1" hidden="1">
      <c r="A19" s="37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1"/>
      <c r="R19" s="47"/>
    </row>
    <row r="20" spans="1:18" ht="13.5" hidden="1" thickBot="1">
      <c r="A20" s="49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2"/>
    </row>
    <row r="21" spans="1:18" ht="12.75">
      <c r="A21" s="57"/>
      <c r="B21" s="57"/>
      <c r="C21" s="5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.75">
      <c r="B22" s="1" t="s">
        <v>18</v>
      </c>
      <c r="C22" s="9"/>
      <c r="D22" s="22">
        <v>1041475</v>
      </c>
      <c r="E22" s="12">
        <v>9271</v>
      </c>
      <c r="F22" s="12">
        <f>SUM(D22:E22)</f>
        <v>1050746</v>
      </c>
      <c r="G22" s="12">
        <v>0</v>
      </c>
      <c r="H22" s="12">
        <f>SUM(F22:G22)</f>
        <v>1050746</v>
      </c>
      <c r="I22" s="12">
        <v>2300</v>
      </c>
      <c r="J22" s="12">
        <f>SUM(H22:I22)</f>
        <v>1053046</v>
      </c>
      <c r="K22" s="12">
        <v>432578</v>
      </c>
      <c r="L22" s="12">
        <v>145493</v>
      </c>
      <c r="M22" s="12"/>
      <c r="N22" s="26"/>
      <c r="O22" s="12"/>
      <c r="P22" s="12">
        <v>14306.6</v>
      </c>
      <c r="Q22" s="12">
        <v>10887.1</v>
      </c>
      <c r="R22" s="12"/>
    </row>
    <row r="23" spans="2:18" ht="12.75">
      <c r="B23" s="1" t="s">
        <v>19</v>
      </c>
      <c r="C23" s="9"/>
      <c r="D23" s="22">
        <v>1063219</v>
      </c>
      <c r="E23" s="12">
        <v>9271</v>
      </c>
      <c r="F23" s="12">
        <f>SUM(D23:E23)</f>
        <v>1072490</v>
      </c>
      <c r="G23" s="12">
        <f>1148-3870-1</f>
        <v>-2723</v>
      </c>
      <c r="H23" s="12">
        <f>SUM(F23:G23)</f>
        <v>1069767</v>
      </c>
      <c r="I23" s="12">
        <f>2288+1</f>
        <v>2289</v>
      </c>
      <c r="J23" s="12">
        <f>SUM(H23:I23)</f>
        <v>1072056</v>
      </c>
      <c r="K23" s="12">
        <v>357965</v>
      </c>
      <c r="L23" s="12">
        <f>145493</f>
        <v>145493</v>
      </c>
      <c r="M23" s="12"/>
      <c r="N23" s="26"/>
      <c r="O23" s="12"/>
      <c r="P23" s="12">
        <v>14659.4</v>
      </c>
      <c r="Q23" s="12">
        <v>10669.8</v>
      </c>
      <c r="R23" s="12"/>
    </row>
    <row r="24" spans="2:18" s="2" customFormat="1" ht="12.75">
      <c r="B24" s="2" t="s">
        <v>22</v>
      </c>
      <c r="C24" s="18"/>
      <c r="D24" s="23">
        <f aca="true" t="shared" si="6" ref="D24:R24">SUM(D22-D23)</f>
        <v>-21744</v>
      </c>
      <c r="E24" s="23">
        <f t="shared" si="6"/>
        <v>0</v>
      </c>
      <c r="F24" s="23">
        <f t="shared" si="6"/>
        <v>-21744</v>
      </c>
      <c r="G24" s="23">
        <f t="shared" si="6"/>
        <v>2723</v>
      </c>
      <c r="H24" s="23">
        <f t="shared" si="6"/>
        <v>-19021</v>
      </c>
      <c r="I24" s="23">
        <f t="shared" si="6"/>
        <v>11</v>
      </c>
      <c r="J24" s="23">
        <f t="shared" si="6"/>
        <v>-19010</v>
      </c>
      <c r="K24" s="23">
        <f t="shared" si="6"/>
        <v>74613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-352.7999999999993</v>
      </c>
      <c r="Q24" s="23">
        <f>SUM(Q22-Q23)</f>
        <v>217.3000000000011</v>
      </c>
      <c r="R24" s="23">
        <f t="shared" si="6"/>
        <v>0</v>
      </c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3:18" ht="12.75">
      <c r="C26" s="56"/>
      <c r="D26" s="9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0"/>
    </row>
    <row r="27" spans="3:18" ht="12.75">
      <c r="C27" s="56"/>
      <c r="D27" s="9"/>
      <c r="E27" s="54"/>
      <c r="F27" s="54"/>
      <c r="G27" s="54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0"/>
    </row>
    <row r="28" spans="3:17" ht="12.75">
      <c r="C28" s="55"/>
      <c r="D28" s="18"/>
      <c r="E28" s="23"/>
      <c r="F28" s="23"/>
      <c r="G28" s="23"/>
      <c r="P28" s="10"/>
      <c r="Q28" s="12"/>
    </row>
    <row r="29" spans="4:7" ht="12.75">
      <c r="D29" s="9"/>
      <c r="E29" s="12"/>
      <c r="F29" s="12"/>
      <c r="G29" s="12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2016-10-19T06:52:43Z</cp:lastPrinted>
  <dcterms:created xsi:type="dcterms:W3CDTF">2007-10-29T06:04:40Z</dcterms:created>
  <dcterms:modified xsi:type="dcterms:W3CDTF">2016-10-19T06:52:50Z</dcterms:modified>
  <cp:category/>
  <cp:version/>
  <cp:contentType/>
  <cp:contentStatus/>
</cp:coreProperties>
</file>