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'2016'!$A$1:$G$118</definedName>
  </definedNames>
  <calcPr fullCalcOnLoad="1"/>
</workbook>
</file>

<file path=xl/sharedStrings.xml><?xml version="1.0" encoding="utf-8"?>
<sst xmlns="http://schemas.openxmlformats.org/spreadsheetml/2006/main" count="312" uniqueCount="149">
  <si>
    <t>прочие работы, услуги</t>
  </si>
  <si>
    <t>прочие расходы</t>
  </si>
  <si>
    <t xml:space="preserve">наименование </t>
  </si>
  <si>
    <t>Благоустройство</t>
  </si>
  <si>
    <t>Обслуживание внутреннего долга</t>
  </si>
  <si>
    <t>0409</t>
  </si>
  <si>
    <t>тыс.руб.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</si>
  <si>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</si>
  <si>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</si>
  <si>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</si>
  <si>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</si>
  <si>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</si>
  <si>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</si>
  <si>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</si>
  <si>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</si>
  <si>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</si>
  <si>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</si>
  <si>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</si>
  <si>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</si>
  <si>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</si>
  <si>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</si>
  <si>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</si>
  <si>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</si>
  <si>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</si>
  <si>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</si>
  <si>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</si>
  <si>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</si>
  <si>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</si>
  <si>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</si>
  <si>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</si>
  <si>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</si>
  <si>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34006</t>
  </si>
  <si>
    <t>запасные части и комплектующие к оргтехнике</t>
  </si>
  <si>
    <t>34008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</si>
  <si>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</si>
  <si>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</si>
  <si>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</si>
  <si>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</si>
  <si>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</si>
  <si>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</si>
  <si>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</si>
  <si>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</si>
  <si>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</si>
  <si>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</si>
  <si>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34007</t>
  </si>
  <si>
    <t>хоз.и канц. товары, строит.материалы, мягкий и твердый инвентарь</t>
  </si>
  <si>
    <t>0200</t>
  </si>
  <si>
    <t>НАЦИОНАЛЬНАЯ ОБОРОНА</t>
  </si>
  <si>
    <t>0203</t>
  </si>
  <si>
    <t>Мобилизационная и вневойсковая подготовка</t>
  </si>
  <si>
    <t>22100</t>
  </si>
  <si>
    <t>Услуги связи</t>
  </si>
  <si>
    <t>0400</t>
  </si>
  <si>
    <t>НАЦИОНАЛЬНАЯ ЭКОНОМИКА</t>
  </si>
  <si>
    <t>0401</t>
  </si>
  <si>
    <t>Общеэкономические вопросы</t>
  </si>
  <si>
    <t>Дорожное хозяйство (дорожные фонды)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</si>
  <si>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</si>
  <si>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</si>
  <si>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</si>
  <si>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</si>
  <si>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</si>
  <si>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</si>
  <si>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</si>
  <si>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</si>
  <si>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</si>
  <si>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</si>
  <si>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</si>
  <si>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</si>
  <si>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</si>
  <si>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</si>
  <si>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</si>
  <si>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</si>
  <si>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</si>
  <si>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</si>
  <si>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22606</t>
  </si>
  <si>
    <t>обучение на курсах повышения квалификации, переподготовка специалистов, участие в семинарах</t>
  </si>
  <si>
    <t>План на 2017 год</t>
  </si>
  <si>
    <t>22619</t>
  </si>
  <si>
    <t>информационные услуги (за искл АЦК)</t>
  </si>
  <si>
    <t>Формирование, утверждение, исполнение бюджета поселения и контроль за исполнением</t>
  </si>
  <si>
    <t>0107</t>
  </si>
  <si>
    <t>Обеспечение проведения выборов и референдумов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</si>
  <si>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</si>
  <si>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</si>
  <si>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</si>
  <si>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</si>
  <si>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22504</t>
  </si>
  <si>
    <t>текущие ремонты (зданий, сооружений)</t>
  </si>
  <si>
    <t>25102</t>
  </si>
  <si>
    <t>Утверждение генеральных планов поселений, правил землепользования и застройки</t>
  </si>
  <si>
    <t>25103</t>
  </si>
  <si>
    <t>Организация в границах поселений электро-,тепло-,газо- и водоснабжения населения,водоотведения,снабжения населения топливом</t>
  </si>
  <si>
    <t>31006</t>
  </si>
  <si>
    <t>Приобретение оборудования</t>
  </si>
  <si>
    <t>31008</t>
  </si>
  <si>
    <t>Производственный и хозяйственный инвентарь</t>
  </si>
  <si>
    <t>34002</t>
  </si>
  <si>
    <t>ГСМ (для автотранспортных средств)</t>
  </si>
  <si>
    <t>29011</t>
  </si>
  <si>
    <t>членский взнос</t>
  </si>
  <si>
    <t>21201</t>
  </si>
  <si>
    <t>льготный проезд</t>
  </si>
  <si>
    <t>22608</t>
  </si>
  <si>
    <t>подписка</t>
  </si>
  <si>
    <t>29002</t>
  </si>
  <si>
    <t>приобретение подарочной и поздравительной продукции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</si>
  <si>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</si>
  <si>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</si>
  <si>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29008</t>
  </si>
  <si>
    <t>доп. расходы по исполнительным листам</t>
  </si>
  <si>
    <t>31003</t>
  </si>
  <si>
    <t>Приобретение вычислительной техники и оргтехники</t>
  </si>
  <si>
    <t>22512</t>
  </si>
  <si>
    <t>содержание мест захоронения</t>
  </si>
  <si>
    <t>29007</t>
  </si>
  <si>
    <t>госпошлина</t>
  </si>
  <si>
    <t>34001</t>
  </si>
  <si>
    <t>продукты питания</t>
  </si>
  <si>
    <t>34005</t>
  </si>
  <si>
    <t>автомобильные запасные части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</si>
  <si>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</si>
  <si>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</si>
  <si>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</si>
  <si>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</si>
  <si>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22605</t>
  </si>
  <si>
    <t>монтажные работы</t>
  </si>
  <si>
    <t>31012</t>
  </si>
  <si>
    <t>приобретение приборов учета</t>
  </si>
  <si>
    <t>0502</t>
  </si>
  <si>
    <t>Коммунальное хозяйство</t>
  </si>
  <si>
    <t>31010</t>
  </si>
  <si>
    <t>Строительство зданий и сооружений</t>
  </si>
  <si>
    <t>29013</t>
  </si>
  <si>
    <t>уплата налога на имущество организаций</t>
  </si>
  <si>
    <t>1100</t>
  </si>
  <si>
    <t>ФИЗИЧЕСКАЯ КУЛЬТУРА И СПОРТ</t>
  </si>
  <si>
    <t>1105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</si>
  <si>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</si>
  <si>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</si>
  <si>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22607</t>
  </si>
  <si>
    <t>услуги, оказываемые экспертными организациями</t>
  </si>
  <si>
    <t>Внесение изменений</t>
  </si>
  <si>
    <t>Уточненный план на 2017 год</t>
  </si>
  <si>
    <t>Исполнено на 01.04.2017г</t>
  </si>
  <si>
    <t xml:space="preserve">РАСЧЁТ ПО ФУНКЦИОНАЛЬНОЙ СТРУКТУРЕ РАСХОДОВ
БЮДЖЕТА БЕРЕЗНЯКОВСКОГО МУНИЦИПАЛЬНОГО ОБРАЗОВАНИЯ 
НА 2017 ГОД </t>
  </si>
  <si>
    <t>1101</t>
  </si>
  <si>
    <t>Физическая культура и спорт</t>
  </si>
  <si>
    <t xml:space="preserve">Справочная  № 1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28    " апреля  2017  г. № 195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</si>
</sst>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 applyProtection="1">
      <alignment horizontal="left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49" fontId="7" fillId="35" borderId="10" xfId="0" applyNumberFormat="1" applyFont="1" applyFill="1" applyBorder="1" applyAlignment="1" applyProtection="1">
      <alignment horizontal="center" vertical="top" wrapText="1"/>
      <protection/>
    </xf>
    <xf numFmtId="49" fontId="7" fillId="35" borderId="10" xfId="0" applyNumberFormat="1" applyFont="1" applyFill="1" applyBorder="1" applyAlignment="1" applyProtection="1">
      <alignment horizontal="left" vertical="top" wrapText="1"/>
      <protection/>
    </xf>
    <xf numFmtId="177" fontId="6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>
      <alignment horizontal="right" vertical="center"/>
    </xf>
    <xf numFmtId="177" fontId="7" fillId="34" borderId="10" xfId="0" applyNumberFormat="1" applyFont="1" applyFill="1" applyBorder="1" applyAlignment="1" applyProtection="1">
      <alignment horizontal="right" vertical="center" wrapText="1"/>
      <protection/>
    </xf>
    <xf numFmtId="177" fontId="7" fillId="35" borderId="10" xfId="0" applyNumberFormat="1" applyFont="1" applyFill="1" applyBorder="1" applyAlignment="1">
      <alignment horizontal="right" vertical="center"/>
    </xf>
    <xf numFmtId="177" fontId="7" fillId="35" borderId="10" xfId="0" applyNumberFormat="1" applyFont="1" applyFill="1" applyBorder="1" applyAlignment="1" applyProtection="1">
      <alignment horizontal="right" vertical="center" wrapText="1"/>
      <protection/>
    </xf>
    <xf numFmtId="177" fontId="5" fillId="36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5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4" width="15.00390625" style="1" customWidth="1"/>
    <col min="5" max="6" width="15.75390625" style="1" customWidth="1"/>
    <col min="7" max="7" width="14.25390625" style="1" customWidth="1"/>
    <col min="8" max="16384" width="9.125" style="1" customWidth="1"/>
  </cols>
  <sheetData>
    <row r="1" spans="3:8" ht="111" customHeight="1">
      <c r="C1" s="4"/>
      <c r="D1" s="29" t="s">
        <v>148</v>
      </c>
      <c r="E1" s="29"/>
      <c r="F1" s="29"/>
      <c r="G1" s="29"/>
      <c r="H1" s="5"/>
    </row>
    <row r="2" ht="12.75" customHeight="1"/>
    <row r="3" ht="3" customHeight="1"/>
    <row r="4" spans="1:7" ht="59.25" customHeight="1">
      <c r="A4" s="30" t="s">
        <v>145</v>
      </c>
      <c r="B4" s="30"/>
      <c r="C4" s="30"/>
      <c r="D4" s="30"/>
      <c r="E4" s="30"/>
      <c r="F4" s="30"/>
      <c r="G4" s="30"/>
    </row>
    <row r="5" spans="1:7" ht="18.75">
      <c r="A5" s="3"/>
      <c r="B5" s="3"/>
      <c r="C5" s="3"/>
      <c r="D5" s="6"/>
      <c r="G5" s="6" t="s">
        <v>6</v>
      </c>
    </row>
    <row r="6" spans="1:7" ht="45" customHeight="1">
      <c r="A6" s="28" t="s">
        <v>2</v>
      </c>
      <c r="B6" s="28"/>
      <c r="C6" s="28"/>
      <c r="D6" s="12" t="s">
        <v>77</v>
      </c>
      <c r="E6" s="12" t="s">
        <v>142</v>
      </c>
      <c r="F6" s="12" t="s">
        <v>143</v>
      </c>
      <c r="G6" s="12" t="s">
        <v>144</v>
      </c>
    </row>
    <row r="7" spans="1:7" s="10" customFormat="1" ht="15.75">
      <c r="A7" s="15" t="s">
        <v>7</v>
      </c>
      <c r="B7" s="15" t="s">
        <v>8</v>
      </c>
      <c r="C7" s="16"/>
      <c r="D7" s="21">
        <f>D8+D52+D60+D64+D77+D87+D90+D108+D111+D115</f>
        <v>11697.499999999998</v>
      </c>
      <c r="E7" s="21">
        <f>E8+E52+E60+E64+E77+E87+E90+E108+E111+E115</f>
        <v>1608.5</v>
      </c>
      <c r="F7" s="21">
        <f>F8+F52+F60+F64+F77+F87+F90+F108+F111+F115</f>
        <v>13306</v>
      </c>
      <c r="G7" s="21">
        <f>G8+G52+G60+G64+G77+G87+G90+G108+G111+G115</f>
        <v>2698</v>
      </c>
    </row>
    <row r="8" spans="1:7" s="10" customFormat="1" ht="15.75">
      <c r="A8" s="17" t="s">
        <v>9</v>
      </c>
      <c r="B8" s="17"/>
      <c r="C8" s="18" t="s">
        <v>10</v>
      </c>
      <c r="D8" s="22">
        <f>D9+D12+D16+D41+D44+D46+D48</f>
        <v>6869.599999999999</v>
      </c>
      <c r="E8" s="22">
        <f>E9+E12+E16+E41+E44+E46+E48</f>
        <v>-524.3</v>
      </c>
      <c r="F8" s="22">
        <f>F9+F12+F16+F41+F44+F46+F48</f>
        <v>6345.3</v>
      </c>
      <c r="G8" s="22">
        <f>G9+G12+G16+G41+G44+G46+G48</f>
        <v>1621.8000000000002</v>
      </c>
    </row>
    <row r="9" spans="1:7" s="11" customFormat="1" ht="30">
      <c r="A9" s="19" t="s">
        <v>11</v>
      </c>
      <c r="B9" s="19"/>
      <c r="C9" s="20" t="s">
        <v>12</v>
      </c>
      <c r="D9" s="24">
        <f>D10+D11</f>
        <v>1078.1</v>
      </c>
      <c r="E9" s="24">
        <f>E10+E11</f>
        <v>0</v>
      </c>
      <c r="F9" s="25">
        <v>1078.1</v>
      </c>
      <c r="G9" s="24">
        <f>G10+G11</f>
        <v>196.6</v>
      </c>
    </row>
    <row r="10" spans="1:7" s="7" customFormat="1" ht="15.75">
      <c r="A10" s="13" t="s">
        <v>11</v>
      </c>
      <c r="B10" s="13" t="s">
        <v>13</v>
      </c>
      <c r="C10" s="14" t="s">
        <v>14</v>
      </c>
      <c r="D10" s="26">
        <v>813.3</v>
      </c>
      <c r="E10" s="26">
        <f>F10-D10</f>
        <v>0</v>
      </c>
      <c r="F10" s="27">
        <v>813.3</v>
      </c>
      <c r="G10" s="26">
        <v>151</v>
      </c>
    </row>
    <row r="11" spans="1:7" s="7" customFormat="1" ht="15.75">
      <c r="A11" s="13" t="s">
        <v>11</v>
      </c>
      <c r="B11" s="13" t="s">
        <v>15</v>
      </c>
      <c r="C11" s="14" t="s">
        <v>16</v>
      </c>
      <c r="D11" s="26">
        <v>264.8</v>
      </c>
      <c r="E11" s="26">
        <f>F11-D11</f>
        <v>0</v>
      </c>
      <c r="F11" s="27">
        <v>264.8</v>
      </c>
      <c r="G11" s="26">
        <v>45.6</v>
      </c>
    </row>
    <row r="12" spans="1:7" s="11" customFormat="1" ht="45">
      <c r="A12" s="19" t="s">
        <v>17</v>
      </c>
      <c r="B12" s="19"/>
      <c r="C12" s="20" t="s">
        <v>18</v>
      </c>
      <c r="D12" s="24">
        <f>D13+D14+D15</f>
        <v>587.1</v>
      </c>
      <c r="E12" s="24">
        <f>E13+E14+E15</f>
        <v>0</v>
      </c>
      <c r="F12" s="25">
        <v>587.1</v>
      </c>
      <c r="G12" s="24">
        <f>G13+G14+G15</f>
        <v>101.1</v>
      </c>
    </row>
    <row r="13" spans="1:7" s="7" customFormat="1" ht="15.75">
      <c r="A13" s="13" t="s">
        <v>17</v>
      </c>
      <c r="B13" s="13" t="s">
        <v>13</v>
      </c>
      <c r="C13" s="14" t="s">
        <v>14</v>
      </c>
      <c r="D13" s="26">
        <v>450.5</v>
      </c>
      <c r="E13" s="26">
        <f>F13-D13</f>
        <v>0</v>
      </c>
      <c r="F13" s="27">
        <v>450.5</v>
      </c>
      <c r="G13" s="26">
        <v>77.6</v>
      </c>
    </row>
    <row r="14" spans="1:7" s="7" customFormat="1" ht="15.75">
      <c r="A14" s="13" t="s">
        <v>17</v>
      </c>
      <c r="B14" s="13" t="s">
        <v>15</v>
      </c>
      <c r="C14" s="14" t="s">
        <v>16</v>
      </c>
      <c r="D14" s="26">
        <v>136.1</v>
      </c>
      <c r="E14" s="26">
        <f>F14-D14</f>
        <v>0</v>
      </c>
      <c r="F14" s="27">
        <v>136.1</v>
      </c>
      <c r="G14" s="26">
        <v>23.5</v>
      </c>
    </row>
    <row r="15" spans="1:7" s="7" customFormat="1" ht="15.75">
      <c r="A15" s="13" t="s">
        <v>17</v>
      </c>
      <c r="B15" s="13" t="s">
        <v>29</v>
      </c>
      <c r="C15" s="14" t="s">
        <v>30</v>
      </c>
      <c r="D15" s="26">
        <v>0.5</v>
      </c>
      <c r="E15" s="26">
        <f>F15-D15</f>
        <v>0</v>
      </c>
      <c r="F15" s="27">
        <v>0.5</v>
      </c>
      <c r="G15" s="26"/>
    </row>
    <row r="16" spans="1:7" s="11" customFormat="1" ht="45">
      <c r="A16" s="19" t="s">
        <v>19</v>
      </c>
      <c r="B16" s="19"/>
      <c r="C16" s="20" t="s">
        <v>20</v>
      </c>
      <c r="D16" s="24">
        <f>SUM(D17:D40)</f>
        <v>4134.2</v>
      </c>
      <c r="E16" s="24">
        <f>SUM(E17:E40)</f>
        <v>-524.3</v>
      </c>
      <c r="F16" s="25">
        <v>3609.9</v>
      </c>
      <c r="G16" s="24">
        <f>SUM(G17:G40)</f>
        <v>1110.1000000000001</v>
      </c>
    </row>
    <row r="17" spans="1:7" s="7" customFormat="1" ht="15.75">
      <c r="A17" s="13" t="s">
        <v>19</v>
      </c>
      <c r="B17" s="13" t="s">
        <v>13</v>
      </c>
      <c r="C17" s="14" t="s">
        <v>14</v>
      </c>
      <c r="D17" s="26">
        <v>2060</v>
      </c>
      <c r="E17" s="26">
        <f aca="true" t="shared" si="0" ref="E17:E40">F17-D17</f>
        <v>-346.29999999999995</v>
      </c>
      <c r="F17" s="27">
        <v>1713.7</v>
      </c>
      <c r="G17" s="26">
        <v>599.7</v>
      </c>
    </row>
    <row r="18" spans="1:7" s="7" customFormat="1" ht="15.75">
      <c r="A18" s="13" t="s">
        <v>19</v>
      </c>
      <c r="B18" s="13" t="s">
        <v>101</v>
      </c>
      <c r="C18" s="14" t="s">
        <v>102</v>
      </c>
      <c r="D18" s="26">
        <v>25</v>
      </c>
      <c r="E18" s="26">
        <f t="shared" si="0"/>
        <v>0</v>
      </c>
      <c r="F18" s="27">
        <v>25</v>
      </c>
      <c r="G18" s="26">
        <v>0</v>
      </c>
    </row>
    <row r="19" spans="1:7" s="7" customFormat="1" ht="15.75">
      <c r="A19" s="13" t="s">
        <v>19</v>
      </c>
      <c r="B19" s="13" t="s">
        <v>15</v>
      </c>
      <c r="C19" s="14" t="s">
        <v>16</v>
      </c>
      <c r="D19" s="26">
        <v>625.3</v>
      </c>
      <c r="E19" s="26">
        <f t="shared" si="0"/>
        <v>0</v>
      </c>
      <c r="F19" s="27">
        <v>625.3</v>
      </c>
      <c r="G19" s="26">
        <v>178.8</v>
      </c>
    </row>
    <row r="20" spans="1:7" s="7" customFormat="1" ht="15.75">
      <c r="A20" s="13" t="s">
        <v>19</v>
      </c>
      <c r="B20" s="13" t="s">
        <v>50</v>
      </c>
      <c r="C20" s="14" t="s">
        <v>51</v>
      </c>
      <c r="D20" s="26">
        <v>55</v>
      </c>
      <c r="E20" s="26">
        <f t="shared" si="0"/>
        <v>0</v>
      </c>
      <c r="F20" s="27">
        <v>55</v>
      </c>
      <c r="G20" s="26">
        <v>2.2</v>
      </c>
    </row>
    <row r="21" spans="1:7" s="7" customFormat="1" ht="15.75">
      <c r="A21" s="13" t="s">
        <v>19</v>
      </c>
      <c r="B21" s="13" t="s">
        <v>21</v>
      </c>
      <c r="C21" s="14" t="s">
        <v>22</v>
      </c>
      <c r="D21" s="26">
        <v>887</v>
      </c>
      <c r="E21" s="26">
        <f t="shared" si="0"/>
        <v>-185</v>
      </c>
      <c r="F21" s="27">
        <v>702</v>
      </c>
      <c r="G21" s="26">
        <v>226.6</v>
      </c>
    </row>
    <row r="22" spans="1:7" s="7" customFormat="1" ht="30">
      <c r="A22" s="13" t="s">
        <v>19</v>
      </c>
      <c r="B22" s="13" t="s">
        <v>107</v>
      </c>
      <c r="C22" s="14" t="s">
        <v>108</v>
      </c>
      <c r="D22" s="26">
        <v>0.5</v>
      </c>
      <c r="E22" s="26">
        <f t="shared" si="0"/>
        <v>0</v>
      </c>
      <c r="F22" s="27">
        <v>0.5</v>
      </c>
      <c r="G22" s="26"/>
    </row>
    <row r="23" spans="1:7" s="7" customFormat="1" ht="15.75">
      <c r="A23" s="13" t="s">
        <v>19</v>
      </c>
      <c r="B23" s="13" t="s">
        <v>87</v>
      </c>
      <c r="C23" s="14" t="s">
        <v>88</v>
      </c>
      <c r="D23" s="26">
        <v>30</v>
      </c>
      <c r="E23" s="26">
        <f t="shared" si="0"/>
        <v>5.200000000000003</v>
      </c>
      <c r="F23" s="27">
        <v>35.2</v>
      </c>
      <c r="G23" s="26">
        <v>32.2</v>
      </c>
    </row>
    <row r="24" spans="1:7" s="7" customFormat="1" ht="15.75">
      <c r="A24" s="13" t="s">
        <v>19</v>
      </c>
      <c r="B24" s="13" t="s">
        <v>23</v>
      </c>
      <c r="C24" s="14" t="s">
        <v>0</v>
      </c>
      <c r="D24" s="26">
        <v>62.5</v>
      </c>
      <c r="E24" s="26">
        <f t="shared" si="0"/>
        <v>-0.20000000000000284</v>
      </c>
      <c r="F24" s="27">
        <v>62.3</v>
      </c>
      <c r="G24" s="26">
        <v>5</v>
      </c>
    </row>
    <row r="25" spans="1:7" s="7" customFormat="1" ht="15.75">
      <c r="A25" s="13" t="s">
        <v>19</v>
      </c>
      <c r="B25" s="13" t="s">
        <v>103</v>
      </c>
      <c r="C25" s="14" t="s">
        <v>104</v>
      </c>
      <c r="D25" s="26">
        <v>4</v>
      </c>
      <c r="E25" s="26">
        <f t="shared" si="0"/>
        <v>-3</v>
      </c>
      <c r="F25" s="27">
        <v>1</v>
      </c>
      <c r="G25" s="26">
        <v>0</v>
      </c>
    </row>
    <row r="26" spans="1:7" s="7" customFormat="1" ht="15.75">
      <c r="A26" s="13" t="s">
        <v>19</v>
      </c>
      <c r="B26" s="13" t="s">
        <v>24</v>
      </c>
      <c r="C26" s="14" t="s">
        <v>25</v>
      </c>
      <c r="D26" s="26">
        <v>15.5</v>
      </c>
      <c r="E26" s="26">
        <f t="shared" si="0"/>
        <v>0</v>
      </c>
      <c r="F26" s="27">
        <v>15.5</v>
      </c>
      <c r="G26" s="26">
        <v>3</v>
      </c>
    </row>
    <row r="27" spans="1:7" s="7" customFormat="1" ht="15.75">
      <c r="A27" s="13" t="s">
        <v>19</v>
      </c>
      <c r="B27" s="13" t="s">
        <v>78</v>
      </c>
      <c r="C27" s="14" t="s">
        <v>79</v>
      </c>
      <c r="D27" s="26">
        <v>37.6</v>
      </c>
      <c r="E27" s="26">
        <f t="shared" si="0"/>
        <v>-12</v>
      </c>
      <c r="F27" s="27">
        <v>25.6</v>
      </c>
      <c r="G27" s="26"/>
    </row>
    <row r="28" spans="1:7" s="7" customFormat="1" ht="15.75">
      <c r="A28" s="13" t="s">
        <v>19</v>
      </c>
      <c r="B28" s="13" t="s">
        <v>89</v>
      </c>
      <c r="C28" s="14" t="s">
        <v>90</v>
      </c>
      <c r="D28" s="26">
        <v>57.6</v>
      </c>
      <c r="E28" s="26">
        <f t="shared" si="0"/>
        <v>0</v>
      </c>
      <c r="F28" s="27">
        <v>57.6</v>
      </c>
      <c r="G28" s="26">
        <v>14.4</v>
      </c>
    </row>
    <row r="29" spans="1:7" s="7" customFormat="1" ht="30">
      <c r="A29" s="13" t="s">
        <v>19</v>
      </c>
      <c r="B29" s="13" t="s">
        <v>91</v>
      </c>
      <c r="C29" s="14" t="s">
        <v>92</v>
      </c>
      <c r="D29" s="26">
        <v>57.6</v>
      </c>
      <c r="E29" s="26">
        <f t="shared" si="0"/>
        <v>0</v>
      </c>
      <c r="F29" s="27">
        <v>57.6</v>
      </c>
      <c r="G29" s="26">
        <v>14.4</v>
      </c>
    </row>
    <row r="30" spans="1:7" s="7" customFormat="1" ht="15.75">
      <c r="A30" s="13" t="s">
        <v>19</v>
      </c>
      <c r="B30" s="13" t="s">
        <v>27</v>
      </c>
      <c r="C30" s="14" t="s">
        <v>28</v>
      </c>
      <c r="D30" s="26">
        <v>3.6</v>
      </c>
      <c r="E30" s="26">
        <f t="shared" si="0"/>
        <v>0</v>
      </c>
      <c r="F30" s="27">
        <v>3.6</v>
      </c>
      <c r="G30" s="26"/>
    </row>
    <row r="31" spans="1:7" s="7" customFormat="1" ht="15.75">
      <c r="A31" s="13" t="s">
        <v>19</v>
      </c>
      <c r="B31" s="13" t="s">
        <v>109</v>
      </c>
      <c r="C31" s="14" t="s">
        <v>110</v>
      </c>
      <c r="D31" s="26">
        <v>0.5</v>
      </c>
      <c r="E31" s="26">
        <f t="shared" si="0"/>
        <v>0</v>
      </c>
      <c r="F31" s="27">
        <v>0.5</v>
      </c>
      <c r="G31" s="26"/>
    </row>
    <row r="32" spans="1:7" s="7" customFormat="1" ht="15.75">
      <c r="A32" s="13" t="s">
        <v>19</v>
      </c>
      <c r="B32" s="13" t="s">
        <v>29</v>
      </c>
      <c r="C32" s="14" t="s">
        <v>30</v>
      </c>
      <c r="D32" s="26">
        <v>0.5</v>
      </c>
      <c r="E32" s="26">
        <f t="shared" si="0"/>
        <v>2</v>
      </c>
      <c r="F32" s="27">
        <v>2.5</v>
      </c>
      <c r="G32" s="26">
        <v>0.2</v>
      </c>
    </row>
    <row r="33" spans="1:7" s="7" customFormat="1" ht="15.75">
      <c r="A33" s="13" t="s">
        <v>19</v>
      </c>
      <c r="B33" s="13" t="s">
        <v>111</v>
      </c>
      <c r="C33" s="14" t="s">
        <v>112</v>
      </c>
      <c r="D33" s="26">
        <v>10</v>
      </c>
      <c r="E33" s="26">
        <f t="shared" si="0"/>
        <v>0</v>
      </c>
      <c r="F33" s="27">
        <v>10</v>
      </c>
      <c r="G33" s="26"/>
    </row>
    <row r="34" spans="1:7" s="7" customFormat="1" ht="15.75">
      <c r="A34" s="13" t="s">
        <v>19</v>
      </c>
      <c r="B34" s="13" t="s">
        <v>93</v>
      </c>
      <c r="C34" s="14" t="s">
        <v>94</v>
      </c>
      <c r="D34" s="26">
        <v>25</v>
      </c>
      <c r="E34" s="26">
        <f t="shared" si="0"/>
        <v>0</v>
      </c>
      <c r="F34" s="27">
        <v>25</v>
      </c>
      <c r="G34" s="26"/>
    </row>
    <row r="35" spans="1:7" s="7" customFormat="1" ht="15.75">
      <c r="A35" s="13" t="s">
        <v>19</v>
      </c>
      <c r="B35" s="13" t="s">
        <v>95</v>
      </c>
      <c r="C35" s="14" t="s">
        <v>96</v>
      </c>
      <c r="D35" s="26">
        <v>15</v>
      </c>
      <c r="E35" s="26">
        <f t="shared" si="0"/>
        <v>0</v>
      </c>
      <c r="F35" s="27">
        <v>15</v>
      </c>
      <c r="G35" s="26"/>
    </row>
    <row r="36" spans="1:7" s="7" customFormat="1" ht="15.75">
      <c r="A36" s="13" t="s">
        <v>19</v>
      </c>
      <c r="B36" s="13" t="s">
        <v>97</v>
      </c>
      <c r="C36" s="14" t="s">
        <v>98</v>
      </c>
      <c r="D36" s="26">
        <v>95</v>
      </c>
      <c r="E36" s="26">
        <f t="shared" si="0"/>
        <v>0</v>
      </c>
      <c r="F36" s="27">
        <v>95</v>
      </c>
      <c r="G36" s="26">
        <v>22</v>
      </c>
    </row>
    <row r="37" spans="1:7" s="7" customFormat="1" ht="15.75">
      <c r="A37" s="13" t="s">
        <v>19</v>
      </c>
      <c r="B37" s="13" t="s">
        <v>119</v>
      </c>
      <c r="C37" s="14" t="s">
        <v>120</v>
      </c>
      <c r="D37" s="26">
        <v>0</v>
      </c>
      <c r="E37" s="26">
        <f t="shared" si="0"/>
        <v>20</v>
      </c>
      <c r="F37" s="27">
        <v>20</v>
      </c>
      <c r="G37" s="26">
        <v>6.6</v>
      </c>
    </row>
    <row r="38" spans="1:7" s="7" customFormat="1" ht="15.75">
      <c r="A38" s="13" t="s">
        <v>19</v>
      </c>
      <c r="B38" s="13" t="s">
        <v>31</v>
      </c>
      <c r="C38" s="14" t="s">
        <v>32</v>
      </c>
      <c r="D38" s="26">
        <v>14</v>
      </c>
      <c r="E38" s="26">
        <f t="shared" si="0"/>
        <v>0</v>
      </c>
      <c r="F38" s="27">
        <v>14</v>
      </c>
      <c r="G38" s="26"/>
    </row>
    <row r="39" spans="1:7" s="7" customFormat="1" ht="15.75">
      <c r="A39" s="13" t="s">
        <v>19</v>
      </c>
      <c r="B39" s="13" t="s">
        <v>44</v>
      </c>
      <c r="C39" s="14" t="s">
        <v>45</v>
      </c>
      <c r="D39" s="26">
        <v>36</v>
      </c>
      <c r="E39" s="26">
        <f t="shared" si="0"/>
        <v>0</v>
      </c>
      <c r="F39" s="27">
        <v>36</v>
      </c>
      <c r="G39" s="26">
        <v>5</v>
      </c>
    </row>
    <row r="40" spans="1:7" s="11" customFormat="1" ht="15.75">
      <c r="A40" s="13" t="s">
        <v>19</v>
      </c>
      <c r="B40" s="13" t="s">
        <v>33</v>
      </c>
      <c r="C40" s="14" t="s">
        <v>34</v>
      </c>
      <c r="D40" s="26">
        <v>17</v>
      </c>
      <c r="E40" s="26">
        <f t="shared" si="0"/>
        <v>-5</v>
      </c>
      <c r="F40" s="27">
        <v>12</v>
      </c>
      <c r="G40" s="26"/>
    </row>
    <row r="41" spans="1:7" s="7" customFormat="1" ht="30">
      <c r="A41" s="19" t="s">
        <v>35</v>
      </c>
      <c r="B41" s="19"/>
      <c r="C41" s="20" t="s">
        <v>36</v>
      </c>
      <c r="D41" s="24">
        <f>D42+D43</f>
        <v>719.8</v>
      </c>
      <c r="E41" s="24">
        <f>E42+E43</f>
        <v>0</v>
      </c>
      <c r="F41" s="25">
        <v>719.8</v>
      </c>
      <c r="G41" s="24">
        <f>G42+G43</f>
        <v>214</v>
      </c>
    </row>
    <row r="42" spans="1:7" s="7" customFormat="1" ht="30">
      <c r="A42" s="13" t="s">
        <v>35</v>
      </c>
      <c r="B42" s="13" t="s">
        <v>37</v>
      </c>
      <c r="C42" s="14" t="s">
        <v>80</v>
      </c>
      <c r="D42" s="26">
        <v>666.3</v>
      </c>
      <c r="E42" s="26">
        <f>F42-D42</f>
        <v>0</v>
      </c>
      <c r="F42" s="27">
        <v>666.3</v>
      </c>
      <c r="G42" s="26">
        <v>206.6</v>
      </c>
    </row>
    <row r="43" spans="1:7" s="11" customFormat="1" ht="15.75">
      <c r="A43" s="13" t="s">
        <v>35</v>
      </c>
      <c r="B43" s="13" t="s">
        <v>38</v>
      </c>
      <c r="C43" s="14" t="s">
        <v>39</v>
      </c>
      <c r="D43" s="26">
        <v>53.5</v>
      </c>
      <c r="E43" s="26">
        <f>F43-D43</f>
        <v>0</v>
      </c>
      <c r="F43" s="27">
        <v>53.5</v>
      </c>
      <c r="G43" s="26">
        <v>7.4</v>
      </c>
    </row>
    <row r="44" spans="1:7" s="7" customFormat="1" ht="15.75">
      <c r="A44" s="19" t="s">
        <v>81</v>
      </c>
      <c r="B44" s="19"/>
      <c r="C44" s="20" t="s">
        <v>82</v>
      </c>
      <c r="D44" s="24">
        <f>D45</f>
        <v>325.2</v>
      </c>
      <c r="E44" s="24">
        <f>E45</f>
        <v>0</v>
      </c>
      <c r="F44" s="25">
        <v>325.2</v>
      </c>
      <c r="G44" s="24">
        <f>G45</f>
        <v>0</v>
      </c>
    </row>
    <row r="45" spans="1:7" s="11" customFormat="1" ht="15.75">
      <c r="A45" s="13" t="s">
        <v>81</v>
      </c>
      <c r="B45" s="13" t="s">
        <v>26</v>
      </c>
      <c r="C45" s="14" t="s">
        <v>1</v>
      </c>
      <c r="D45" s="26">
        <v>325.2</v>
      </c>
      <c r="E45" s="26">
        <f>F45-D45</f>
        <v>0</v>
      </c>
      <c r="F45" s="27">
        <v>325.2</v>
      </c>
      <c r="G45" s="26"/>
    </row>
    <row r="46" spans="1:7" s="7" customFormat="1" ht="15.75">
      <c r="A46" s="19" t="s">
        <v>40</v>
      </c>
      <c r="B46" s="19"/>
      <c r="C46" s="20" t="s">
        <v>41</v>
      </c>
      <c r="D46" s="24">
        <f>D47</f>
        <v>10</v>
      </c>
      <c r="E46" s="24">
        <f>E47</f>
        <v>0</v>
      </c>
      <c r="F46" s="25">
        <v>10</v>
      </c>
      <c r="G46" s="24">
        <f>G47</f>
        <v>0</v>
      </c>
    </row>
    <row r="47" spans="1:7" s="11" customFormat="1" ht="15.75">
      <c r="A47" s="13" t="s">
        <v>40</v>
      </c>
      <c r="B47" s="13" t="s">
        <v>26</v>
      </c>
      <c r="C47" s="14" t="s">
        <v>1</v>
      </c>
      <c r="D47" s="26">
        <v>10</v>
      </c>
      <c r="E47" s="26">
        <f>F47-D47</f>
        <v>0</v>
      </c>
      <c r="F47" s="27">
        <v>10</v>
      </c>
      <c r="G47" s="26"/>
    </row>
    <row r="48" spans="1:7" s="7" customFormat="1" ht="15.75">
      <c r="A48" s="19" t="s">
        <v>42</v>
      </c>
      <c r="B48" s="19"/>
      <c r="C48" s="20" t="s">
        <v>43</v>
      </c>
      <c r="D48" s="24">
        <f>D49+D50+D51</f>
        <v>15.2</v>
      </c>
      <c r="E48" s="24">
        <f>E49+E50+E51</f>
        <v>0</v>
      </c>
      <c r="F48" s="25">
        <v>15.2</v>
      </c>
      <c r="G48" s="24">
        <f>G49+G50+G51</f>
        <v>0</v>
      </c>
    </row>
    <row r="49" spans="1:7" s="7" customFormat="1" ht="15.75">
      <c r="A49" s="13" t="s">
        <v>42</v>
      </c>
      <c r="B49" s="13" t="s">
        <v>27</v>
      </c>
      <c r="C49" s="14" t="s">
        <v>28</v>
      </c>
      <c r="D49" s="26">
        <v>10.8</v>
      </c>
      <c r="E49" s="26">
        <f>F49-D49</f>
        <v>0</v>
      </c>
      <c r="F49" s="27">
        <v>10.8</v>
      </c>
      <c r="G49" s="26"/>
    </row>
    <row r="50" spans="1:7" s="7" customFormat="1" ht="14.25" customHeight="1">
      <c r="A50" s="13" t="s">
        <v>42</v>
      </c>
      <c r="B50" s="13" t="s">
        <v>99</v>
      </c>
      <c r="C50" s="14" t="s">
        <v>100</v>
      </c>
      <c r="D50" s="26">
        <v>3.7</v>
      </c>
      <c r="E50" s="26">
        <f>F50-D50</f>
        <v>0</v>
      </c>
      <c r="F50" s="27">
        <v>3.7</v>
      </c>
      <c r="G50" s="26"/>
    </row>
    <row r="51" spans="1:7" s="10" customFormat="1" ht="15.75">
      <c r="A51" s="13" t="s">
        <v>42</v>
      </c>
      <c r="B51" s="13" t="s">
        <v>44</v>
      </c>
      <c r="C51" s="14" t="s">
        <v>45</v>
      </c>
      <c r="D51" s="26">
        <v>0.7</v>
      </c>
      <c r="E51" s="26">
        <f>F51-D51</f>
        <v>0</v>
      </c>
      <c r="F51" s="27">
        <v>0.7</v>
      </c>
      <c r="G51" s="26"/>
    </row>
    <row r="52" spans="1:7" s="11" customFormat="1" ht="15.75">
      <c r="A52" s="17" t="s">
        <v>46</v>
      </c>
      <c r="B52" s="17"/>
      <c r="C52" s="18" t="s">
        <v>47</v>
      </c>
      <c r="D52" s="21">
        <f>D53</f>
        <v>252.89999999999998</v>
      </c>
      <c r="E52" s="21">
        <f>E53</f>
        <v>1.4210854715202004E-14</v>
      </c>
      <c r="F52" s="23">
        <v>252.9</v>
      </c>
      <c r="G52" s="21">
        <f>G53</f>
        <v>34.8</v>
      </c>
    </row>
    <row r="53" spans="1:7" s="7" customFormat="1" ht="15.75">
      <c r="A53" s="19" t="s">
        <v>48</v>
      </c>
      <c r="B53" s="19"/>
      <c r="C53" s="20" t="s">
        <v>49</v>
      </c>
      <c r="D53" s="24">
        <f>SUM(D54:D59)</f>
        <v>252.89999999999998</v>
      </c>
      <c r="E53" s="24">
        <f>SUM(E54:E59)</f>
        <v>1.4210854715202004E-14</v>
      </c>
      <c r="F53" s="25">
        <v>252.9</v>
      </c>
      <c r="G53" s="24">
        <f>SUM(G54:G59)</f>
        <v>34.8</v>
      </c>
    </row>
    <row r="54" spans="1:7" s="7" customFormat="1" ht="15.75">
      <c r="A54" s="13" t="s">
        <v>48</v>
      </c>
      <c r="B54" s="13" t="s">
        <v>13</v>
      </c>
      <c r="C54" s="14" t="s">
        <v>14</v>
      </c>
      <c r="D54" s="26">
        <v>176.6</v>
      </c>
      <c r="E54" s="26">
        <f aca="true" t="shared" si="1" ref="E54:E59">F54-D54</f>
        <v>2.3000000000000114</v>
      </c>
      <c r="F54" s="27">
        <v>178.9</v>
      </c>
      <c r="G54" s="26">
        <v>26.7</v>
      </c>
    </row>
    <row r="55" spans="1:7" s="7" customFormat="1" ht="15.75">
      <c r="A55" s="13" t="s">
        <v>48</v>
      </c>
      <c r="B55" s="13" t="s">
        <v>101</v>
      </c>
      <c r="C55" s="14" t="s">
        <v>102</v>
      </c>
      <c r="D55" s="26">
        <v>10</v>
      </c>
      <c r="E55" s="26">
        <f t="shared" si="1"/>
        <v>2</v>
      </c>
      <c r="F55" s="27">
        <v>12</v>
      </c>
      <c r="G55" s="26"/>
    </row>
    <row r="56" spans="1:7" s="7" customFormat="1" ht="15.75">
      <c r="A56" s="13" t="s">
        <v>48</v>
      </c>
      <c r="B56" s="13" t="s">
        <v>15</v>
      </c>
      <c r="C56" s="14" t="s">
        <v>16</v>
      </c>
      <c r="D56" s="26">
        <v>53.3</v>
      </c>
      <c r="E56" s="26">
        <f t="shared" si="1"/>
        <v>0.7000000000000028</v>
      </c>
      <c r="F56" s="27">
        <v>54</v>
      </c>
      <c r="G56" s="26">
        <v>8.1</v>
      </c>
    </row>
    <row r="57" spans="1:7" s="7" customFormat="1" ht="15.75">
      <c r="A57" s="13" t="s">
        <v>48</v>
      </c>
      <c r="B57" s="13" t="s">
        <v>50</v>
      </c>
      <c r="C57" s="14" t="s">
        <v>51</v>
      </c>
      <c r="D57" s="26">
        <v>8</v>
      </c>
      <c r="E57" s="26">
        <f t="shared" si="1"/>
        <v>0</v>
      </c>
      <c r="F57" s="27">
        <v>8</v>
      </c>
      <c r="G57" s="26"/>
    </row>
    <row r="58" spans="1:7" s="7" customFormat="1" ht="15.75">
      <c r="A58" s="13" t="s">
        <v>48</v>
      </c>
      <c r="B58" s="13" t="s">
        <v>97</v>
      </c>
      <c r="C58" s="14" t="s">
        <v>98</v>
      </c>
      <c r="D58" s="26">
        <v>3</v>
      </c>
      <c r="E58" s="26">
        <f t="shared" si="1"/>
        <v>-3</v>
      </c>
      <c r="F58" s="27">
        <v>0</v>
      </c>
      <c r="G58" s="26"/>
    </row>
    <row r="59" spans="1:7" s="10" customFormat="1" ht="15.75">
      <c r="A59" s="13" t="s">
        <v>48</v>
      </c>
      <c r="B59" s="13" t="s">
        <v>44</v>
      </c>
      <c r="C59" s="14" t="s">
        <v>45</v>
      </c>
      <c r="D59" s="26">
        <v>2</v>
      </c>
      <c r="E59" s="26">
        <f t="shared" si="1"/>
        <v>-2</v>
      </c>
      <c r="F59" s="27">
        <v>0</v>
      </c>
      <c r="G59" s="26"/>
    </row>
    <row r="60" spans="1:7" s="11" customFormat="1" ht="30">
      <c r="A60" s="17" t="s">
        <v>121</v>
      </c>
      <c r="B60" s="17"/>
      <c r="C60" s="18" t="s">
        <v>122</v>
      </c>
      <c r="D60" s="21">
        <f>D61</f>
        <v>0</v>
      </c>
      <c r="E60" s="21">
        <f>E61</f>
        <v>10</v>
      </c>
      <c r="F60" s="23">
        <v>10</v>
      </c>
      <c r="G60" s="21">
        <f>G61</f>
        <v>0</v>
      </c>
    </row>
    <row r="61" spans="1:7" s="7" customFormat="1" ht="30">
      <c r="A61" s="19" t="s">
        <v>123</v>
      </c>
      <c r="B61" s="19"/>
      <c r="C61" s="20" t="s">
        <v>124</v>
      </c>
      <c r="D61" s="24">
        <f>D62+D63</f>
        <v>0</v>
      </c>
      <c r="E61" s="24">
        <f>E62+E63</f>
        <v>10</v>
      </c>
      <c r="F61" s="25">
        <v>10</v>
      </c>
      <c r="G61" s="24">
        <f>G62+G63</f>
        <v>0</v>
      </c>
    </row>
    <row r="62" spans="1:7" s="7" customFormat="1" ht="15.75">
      <c r="A62" s="13" t="s">
        <v>123</v>
      </c>
      <c r="B62" s="13" t="s">
        <v>95</v>
      </c>
      <c r="C62" s="14" t="s">
        <v>96</v>
      </c>
      <c r="D62" s="26">
        <v>0</v>
      </c>
      <c r="E62" s="26">
        <f>F62-D62</f>
        <v>5</v>
      </c>
      <c r="F62" s="27">
        <v>5</v>
      </c>
      <c r="G62" s="26"/>
    </row>
    <row r="63" spans="1:7" s="7" customFormat="1" ht="15.75">
      <c r="A63" s="13" t="s">
        <v>123</v>
      </c>
      <c r="B63" s="13" t="s">
        <v>33</v>
      </c>
      <c r="C63" s="14" t="s">
        <v>34</v>
      </c>
      <c r="D63" s="26">
        <v>0</v>
      </c>
      <c r="E63" s="26">
        <f>F63-D63</f>
        <v>5</v>
      </c>
      <c r="F63" s="27">
        <v>5</v>
      </c>
      <c r="G63" s="26"/>
    </row>
    <row r="64" spans="1:7" s="11" customFormat="1" ht="15.75">
      <c r="A64" s="17" t="s">
        <v>52</v>
      </c>
      <c r="B64" s="17"/>
      <c r="C64" s="18" t="s">
        <v>53</v>
      </c>
      <c r="D64" s="21">
        <f>D65+D69</f>
        <v>789.1999999999999</v>
      </c>
      <c r="E64" s="21">
        <f>E65+E69</f>
        <v>596.0999999999999</v>
      </c>
      <c r="F64" s="23">
        <v>1385.3</v>
      </c>
      <c r="G64" s="21">
        <f>G65+G69</f>
        <v>179.2</v>
      </c>
    </row>
    <row r="65" spans="1:7" s="7" customFormat="1" ht="15.75">
      <c r="A65" s="19" t="s">
        <v>54</v>
      </c>
      <c r="B65" s="19"/>
      <c r="C65" s="20" t="s">
        <v>55</v>
      </c>
      <c r="D65" s="24">
        <f>SUM(D66:D68)</f>
        <v>84.9</v>
      </c>
      <c r="E65" s="24">
        <f>SUM(E66:E68)</f>
        <v>0</v>
      </c>
      <c r="F65" s="25">
        <v>84.9</v>
      </c>
      <c r="G65" s="24">
        <f>SUM(G66:G68)</f>
        <v>12.5</v>
      </c>
    </row>
    <row r="66" spans="1:7" s="7" customFormat="1" ht="15.75">
      <c r="A66" s="13" t="s">
        <v>54</v>
      </c>
      <c r="B66" s="13" t="s">
        <v>13</v>
      </c>
      <c r="C66" s="14" t="s">
        <v>14</v>
      </c>
      <c r="D66" s="26">
        <v>62.1</v>
      </c>
      <c r="E66" s="26">
        <f>F66-D66</f>
        <v>0</v>
      </c>
      <c r="F66" s="27">
        <v>62.1</v>
      </c>
      <c r="G66" s="26">
        <v>9.6</v>
      </c>
    </row>
    <row r="67" spans="1:7" s="10" customFormat="1" ht="15.75">
      <c r="A67" s="13" t="s">
        <v>54</v>
      </c>
      <c r="B67" s="13" t="s">
        <v>15</v>
      </c>
      <c r="C67" s="14" t="s">
        <v>16</v>
      </c>
      <c r="D67" s="26">
        <v>18.8</v>
      </c>
      <c r="E67" s="26">
        <f>F67-D67</f>
        <v>0</v>
      </c>
      <c r="F67" s="27">
        <v>18.8</v>
      </c>
      <c r="G67" s="26">
        <v>2.9</v>
      </c>
    </row>
    <row r="68" spans="1:7" s="11" customFormat="1" ht="15.75">
      <c r="A68" s="13" t="s">
        <v>54</v>
      </c>
      <c r="B68" s="13" t="s">
        <v>44</v>
      </c>
      <c r="C68" s="14" t="s">
        <v>45</v>
      </c>
      <c r="D68" s="26">
        <v>4</v>
      </c>
      <c r="E68" s="26">
        <f>F68-D68</f>
        <v>0</v>
      </c>
      <c r="F68" s="27">
        <v>4</v>
      </c>
      <c r="G68" s="26"/>
    </row>
    <row r="69" spans="1:7" s="7" customFormat="1" ht="15.75">
      <c r="A69" s="19" t="s">
        <v>5</v>
      </c>
      <c r="B69" s="19"/>
      <c r="C69" s="20" t="s">
        <v>56</v>
      </c>
      <c r="D69" s="24">
        <f>SUM(D70:D76)</f>
        <v>704.3</v>
      </c>
      <c r="E69" s="24">
        <f>SUM(E70:E76)</f>
        <v>596.0999999999999</v>
      </c>
      <c r="F69" s="25">
        <v>1300.4</v>
      </c>
      <c r="G69" s="24">
        <f>SUM(G70:G76)</f>
        <v>166.7</v>
      </c>
    </row>
    <row r="70" spans="1:7" s="7" customFormat="1" ht="15.75">
      <c r="A70" s="13" t="s">
        <v>5</v>
      </c>
      <c r="B70" s="13" t="s">
        <v>21</v>
      </c>
      <c r="C70" s="14" t="s">
        <v>22</v>
      </c>
      <c r="D70" s="26">
        <v>552</v>
      </c>
      <c r="E70" s="26">
        <f aca="true" t="shared" si="2" ref="E70:E76">F70-D70</f>
        <v>48</v>
      </c>
      <c r="F70" s="27">
        <v>600</v>
      </c>
      <c r="G70" s="26">
        <v>166.7</v>
      </c>
    </row>
    <row r="71" spans="1:7" s="7" customFormat="1" ht="15.75">
      <c r="A71" s="13" t="s">
        <v>5</v>
      </c>
      <c r="B71" s="13" t="s">
        <v>23</v>
      </c>
      <c r="C71" s="14" t="s">
        <v>0</v>
      </c>
      <c r="D71" s="26">
        <v>152.3</v>
      </c>
      <c r="E71" s="26">
        <f t="shared" si="2"/>
        <v>268.09999999999997</v>
      </c>
      <c r="F71" s="27">
        <v>420.4</v>
      </c>
      <c r="G71" s="26"/>
    </row>
    <row r="72" spans="1:7" s="7" customFormat="1" ht="15.75">
      <c r="A72" s="13" t="s">
        <v>5</v>
      </c>
      <c r="B72" s="13" t="s">
        <v>125</v>
      </c>
      <c r="C72" s="14" t="s">
        <v>126</v>
      </c>
      <c r="D72" s="26">
        <v>0</v>
      </c>
      <c r="E72" s="26">
        <f t="shared" si="2"/>
        <v>50</v>
      </c>
      <c r="F72" s="27">
        <v>50</v>
      </c>
      <c r="G72" s="26"/>
    </row>
    <row r="73" spans="1:7" s="7" customFormat="1" ht="15.75">
      <c r="A73" s="13" t="s">
        <v>5</v>
      </c>
      <c r="B73" s="13" t="s">
        <v>24</v>
      </c>
      <c r="C73" s="14" t="s">
        <v>25</v>
      </c>
      <c r="D73" s="26">
        <v>0</v>
      </c>
      <c r="E73" s="26">
        <f t="shared" si="2"/>
        <v>60</v>
      </c>
      <c r="F73" s="27">
        <v>60</v>
      </c>
      <c r="G73" s="26"/>
    </row>
    <row r="74" spans="1:7" s="10" customFormat="1" ht="15.75">
      <c r="A74" s="13" t="s">
        <v>5</v>
      </c>
      <c r="B74" s="13" t="s">
        <v>93</v>
      </c>
      <c r="C74" s="14" t="s">
        <v>94</v>
      </c>
      <c r="D74" s="26">
        <v>0</v>
      </c>
      <c r="E74" s="26">
        <f t="shared" si="2"/>
        <v>80</v>
      </c>
      <c r="F74" s="27">
        <v>80</v>
      </c>
      <c r="G74" s="26"/>
    </row>
    <row r="75" spans="1:7" s="11" customFormat="1" ht="15.75">
      <c r="A75" s="13" t="s">
        <v>5</v>
      </c>
      <c r="B75" s="13" t="s">
        <v>127</v>
      </c>
      <c r="C75" s="14" t="s">
        <v>128</v>
      </c>
      <c r="D75" s="26">
        <v>0</v>
      </c>
      <c r="E75" s="26">
        <f t="shared" si="2"/>
        <v>50</v>
      </c>
      <c r="F75" s="27">
        <v>50</v>
      </c>
      <c r="G75" s="26"/>
    </row>
    <row r="76" spans="1:7" s="7" customFormat="1" ht="15.75">
      <c r="A76" s="13" t="s">
        <v>5</v>
      </c>
      <c r="B76" s="13" t="s">
        <v>33</v>
      </c>
      <c r="C76" s="14" t="s">
        <v>34</v>
      </c>
      <c r="D76" s="26">
        <v>0</v>
      </c>
      <c r="E76" s="26">
        <f t="shared" si="2"/>
        <v>40</v>
      </c>
      <c r="F76" s="27">
        <v>40</v>
      </c>
      <c r="G76" s="26"/>
    </row>
    <row r="77" spans="1:7" s="10" customFormat="1" ht="15.75">
      <c r="A77" s="17" t="s">
        <v>57</v>
      </c>
      <c r="B77" s="17"/>
      <c r="C77" s="18" t="s">
        <v>58</v>
      </c>
      <c r="D77" s="21">
        <f>D78+D81</f>
        <v>41</v>
      </c>
      <c r="E77" s="21">
        <f>E78+E81</f>
        <v>769.5</v>
      </c>
      <c r="F77" s="23">
        <v>810.5</v>
      </c>
      <c r="G77" s="21">
        <f>G78+G81</f>
        <v>0</v>
      </c>
    </row>
    <row r="78" spans="1:7" s="11" customFormat="1" ht="15.75">
      <c r="A78" s="19" t="s">
        <v>129</v>
      </c>
      <c r="B78" s="19"/>
      <c r="C78" s="20" t="s">
        <v>130</v>
      </c>
      <c r="D78" s="24">
        <f>D79+D80</f>
        <v>0</v>
      </c>
      <c r="E78" s="24">
        <f>E79+E80</f>
        <v>769.5</v>
      </c>
      <c r="F78" s="25">
        <v>769.5</v>
      </c>
      <c r="G78" s="24">
        <f>G79+G80</f>
        <v>0</v>
      </c>
    </row>
    <row r="79" spans="1:7" s="7" customFormat="1" ht="15.75">
      <c r="A79" s="13" t="s">
        <v>129</v>
      </c>
      <c r="B79" s="13" t="s">
        <v>87</v>
      </c>
      <c r="C79" s="14" t="s">
        <v>88</v>
      </c>
      <c r="D79" s="26">
        <v>0</v>
      </c>
      <c r="E79" s="26">
        <f>F79-D79</f>
        <v>175</v>
      </c>
      <c r="F79" s="27">
        <v>175</v>
      </c>
      <c r="G79" s="26"/>
    </row>
    <row r="80" spans="1:7" s="7" customFormat="1" ht="15.75">
      <c r="A80" s="13" t="s">
        <v>129</v>
      </c>
      <c r="B80" s="13" t="s">
        <v>131</v>
      </c>
      <c r="C80" s="14" t="s">
        <v>132</v>
      </c>
      <c r="D80" s="26">
        <v>0</v>
      </c>
      <c r="E80" s="26">
        <f>F80-D80</f>
        <v>594.5</v>
      </c>
      <c r="F80" s="27">
        <v>594.5</v>
      </c>
      <c r="G80" s="26"/>
    </row>
    <row r="81" spans="1:7" s="7" customFormat="1" ht="15.75">
      <c r="A81" s="19" t="s">
        <v>59</v>
      </c>
      <c r="B81" s="19"/>
      <c r="C81" s="20" t="s">
        <v>3</v>
      </c>
      <c r="D81" s="24">
        <f>SUM(D82:D86)</f>
        <v>41</v>
      </c>
      <c r="E81" s="24">
        <f>SUM(E82:E86)</f>
        <v>0</v>
      </c>
      <c r="F81" s="25">
        <v>41</v>
      </c>
      <c r="G81" s="24">
        <f>SUM(G82:G86)</f>
        <v>0</v>
      </c>
    </row>
    <row r="82" spans="1:7" s="7" customFormat="1" ht="15.75">
      <c r="A82" s="13" t="s">
        <v>59</v>
      </c>
      <c r="B82" s="13" t="s">
        <v>23</v>
      </c>
      <c r="C82" s="14" t="s">
        <v>0</v>
      </c>
      <c r="D82" s="26">
        <v>10</v>
      </c>
      <c r="E82" s="26">
        <f>F82-D82</f>
        <v>0</v>
      </c>
      <c r="F82" s="27">
        <v>10</v>
      </c>
      <c r="G82" s="26"/>
    </row>
    <row r="83" spans="1:7" s="7" customFormat="1" ht="15.75">
      <c r="A83" s="13" t="s">
        <v>59</v>
      </c>
      <c r="B83" s="13" t="s">
        <v>113</v>
      </c>
      <c r="C83" s="14" t="s">
        <v>114</v>
      </c>
      <c r="D83" s="26">
        <v>1</v>
      </c>
      <c r="E83" s="26">
        <f>F83-D83</f>
        <v>0</v>
      </c>
      <c r="F83" s="27">
        <v>1</v>
      </c>
      <c r="G83" s="26"/>
    </row>
    <row r="84" spans="1:7" s="7" customFormat="1" ht="15.75">
      <c r="A84" s="13" t="s">
        <v>59</v>
      </c>
      <c r="B84" s="13" t="s">
        <v>93</v>
      </c>
      <c r="C84" s="14" t="s">
        <v>94</v>
      </c>
      <c r="D84" s="26">
        <v>10</v>
      </c>
      <c r="E84" s="26">
        <f>F84-D84</f>
        <v>0</v>
      </c>
      <c r="F84" s="27">
        <v>10</v>
      </c>
      <c r="G84" s="26"/>
    </row>
    <row r="85" spans="1:7" s="7" customFormat="1" ht="15.75">
      <c r="A85" s="13" t="s">
        <v>59</v>
      </c>
      <c r="B85" s="13" t="s">
        <v>95</v>
      </c>
      <c r="C85" s="14" t="s">
        <v>96</v>
      </c>
      <c r="D85" s="26">
        <v>10</v>
      </c>
      <c r="E85" s="26">
        <f>F85-D85</f>
        <v>0</v>
      </c>
      <c r="F85" s="27">
        <v>10</v>
      </c>
      <c r="G85" s="26"/>
    </row>
    <row r="86" spans="1:7" s="7" customFormat="1" ht="15.75">
      <c r="A86" s="13" t="s">
        <v>59</v>
      </c>
      <c r="B86" s="13" t="s">
        <v>33</v>
      </c>
      <c r="C86" s="14" t="s">
        <v>34</v>
      </c>
      <c r="D86" s="26">
        <v>10</v>
      </c>
      <c r="E86" s="26">
        <f>F86-D86</f>
        <v>0</v>
      </c>
      <c r="F86" s="27">
        <v>10</v>
      </c>
      <c r="G86" s="26"/>
    </row>
    <row r="87" spans="1:7" s="7" customFormat="1" ht="15.75">
      <c r="A87" s="17" t="s">
        <v>83</v>
      </c>
      <c r="B87" s="17"/>
      <c r="C87" s="18" t="s">
        <v>84</v>
      </c>
      <c r="D87" s="21">
        <f>D88</f>
        <v>35</v>
      </c>
      <c r="E87" s="21">
        <f>E88</f>
        <v>0</v>
      </c>
      <c r="F87" s="23">
        <v>35</v>
      </c>
      <c r="G87" s="21">
        <f>G88</f>
        <v>0</v>
      </c>
    </row>
    <row r="88" spans="1:7" s="7" customFormat="1" ht="15.75">
      <c r="A88" s="19" t="s">
        <v>85</v>
      </c>
      <c r="B88" s="19"/>
      <c r="C88" s="20" t="s">
        <v>86</v>
      </c>
      <c r="D88" s="24">
        <f>D89</f>
        <v>35</v>
      </c>
      <c r="E88" s="24">
        <f>E89</f>
        <v>0</v>
      </c>
      <c r="F88" s="25">
        <v>35</v>
      </c>
      <c r="G88" s="24">
        <f>G89</f>
        <v>0</v>
      </c>
    </row>
    <row r="89" spans="1:7" s="7" customFormat="1" ht="30">
      <c r="A89" s="13" t="s">
        <v>85</v>
      </c>
      <c r="B89" s="13" t="s">
        <v>75</v>
      </c>
      <c r="C89" s="14" t="s">
        <v>76</v>
      </c>
      <c r="D89" s="26">
        <v>35</v>
      </c>
      <c r="E89" s="26">
        <f>F89-D89</f>
        <v>0</v>
      </c>
      <c r="F89" s="27">
        <v>35</v>
      </c>
      <c r="G89" s="26"/>
    </row>
    <row r="90" spans="1:7" s="7" customFormat="1" ht="15.75">
      <c r="A90" s="17" t="s">
        <v>60</v>
      </c>
      <c r="B90" s="17"/>
      <c r="C90" s="18" t="s">
        <v>61</v>
      </c>
      <c r="D90" s="21">
        <f>D91</f>
        <v>3675.5</v>
      </c>
      <c r="E90" s="21">
        <f>E91</f>
        <v>532.2</v>
      </c>
      <c r="F90" s="23">
        <v>4207.7</v>
      </c>
      <c r="G90" s="21">
        <f>G91</f>
        <v>862</v>
      </c>
    </row>
    <row r="91" spans="1:7" s="7" customFormat="1" ht="15.75">
      <c r="A91" s="19" t="s">
        <v>62</v>
      </c>
      <c r="B91" s="19"/>
      <c r="C91" s="20" t="s">
        <v>63</v>
      </c>
      <c r="D91" s="24">
        <f>SUM(D92:D107)</f>
        <v>3675.5</v>
      </c>
      <c r="E91" s="24">
        <f>SUM(E92:E107)</f>
        <v>532.2</v>
      </c>
      <c r="F91" s="25">
        <v>4207.7</v>
      </c>
      <c r="G91" s="24">
        <f>SUM(G92:G107)</f>
        <v>862</v>
      </c>
    </row>
    <row r="92" spans="1:7" s="7" customFormat="1" ht="15.75">
      <c r="A92" s="13" t="s">
        <v>62</v>
      </c>
      <c r="B92" s="13" t="s">
        <v>13</v>
      </c>
      <c r="C92" s="14" t="s">
        <v>14</v>
      </c>
      <c r="D92" s="26">
        <v>1926.2</v>
      </c>
      <c r="E92" s="26">
        <f aca="true" t="shared" si="3" ref="E92:E107">F92-D92</f>
        <v>100</v>
      </c>
      <c r="F92" s="27">
        <v>2026.2</v>
      </c>
      <c r="G92" s="26">
        <v>674.4</v>
      </c>
    </row>
    <row r="93" spans="1:7" s="7" customFormat="1" ht="15.75">
      <c r="A93" s="13" t="s">
        <v>62</v>
      </c>
      <c r="B93" s="13" t="s">
        <v>101</v>
      </c>
      <c r="C93" s="14" t="s">
        <v>102</v>
      </c>
      <c r="D93" s="26">
        <v>0.5</v>
      </c>
      <c r="E93" s="26">
        <f t="shared" si="3"/>
        <v>0</v>
      </c>
      <c r="F93" s="27">
        <v>0.5</v>
      </c>
      <c r="G93" s="26"/>
    </row>
    <row r="94" spans="1:7" s="10" customFormat="1" ht="15.75">
      <c r="A94" s="13" t="s">
        <v>62</v>
      </c>
      <c r="B94" s="13" t="s">
        <v>15</v>
      </c>
      <c r="C94" s="14" t="s">
        <v>16</v>
      </c>
      <c r="D94" s="26">
        <v>574.7</v>
      </c>
      <c r="E94" s="26">
        <f t="shared" si="3"/>
        <v>35.89999999999998</v>
      </c>
      <c r="F94" s="27">
        <v>610.6</v>
      </c>
      <c r="G94" s="26">
        <v>169.4</v>
      </c>
    </row>
    <row r="95" spans="1:7" s="11" customFormat="1" ht="15.75">
      <c r="A95" s="13" t="s">
        <v>62</v>
      </c>
      <c r="B95" s="13" t="s">
        <v>50</v>
      </c>
      <c r="C95" s="14" t="s">
        <v>51</v>
      </c>
      <c r="D95" s="26">
        <v>55</v>
      </c>
      <c r="E95" s="26">
        <f t="shared" si="3"/>
        <v>5</v>
      </c>
      <c r="F95" s="27">
        <v>60</v>
      </c>
      <c r="G95" s="26">
        <v>4.7</v>
      </c>
    </row>
    <row r="96" spans="1:7" s="7" customFormat="1" ht="15.75">
      <c r="A96" s="13" t="s">
        <v>62</v>
      </c>
      <c r="B96" s="13" t="s">
        <v>21</v>
      </c>
      <c r="C96" s="14" t="s">
        <v>22</v>
      </c>
      <c r="D96" s="26">
        <v>1037.5</v>
      </c>
      <c r="E96" s="26">
        <f t="shared" si="3"/>
        <v>-11</v>
      </c>
      <c r="F96" s="27">
        <v>1026.5</v>
      </c>
      <c r="G96" s="26">
        <v>6.6</v>
      </c>
    </row>
    <row r="97" spans="1:7" s="10" customFormat="1" ht="15.75">
      <c r="A97" s="13" t="s">
        <v>62</v>
      </c>
      <c r="B97" s="13" t="s">
        <v>23</v>
      </c>
      <c r="C97" s="14" t="s">
        <v>0</v>
      </c>
      <c r="D97" s="26">
        <v>5</v>
      </c>
      <c r="E97" s="26">
        <f t="shared" si="3"/>
        <v>392.3</v>
      </c>
      <c r="F97" s="27">
        <v>397.3</v>
      </c>
      <c r="G97" s="26"/>
    </row>
    <row r="98" spans="1:7" s="11" customFormat="1" ht="14.25" customHeight="1">
      <c r="A98" s="13" t="s">
        <v>62</v>
      </c>
      <c r="B98" s="13" t="s">
        <v>103</v>
      </c>
      <c r="C98" s="14" t="s">
        <v>104</v>
      </c>
      <c r="D98" s="26">
        <v>7</v>
      </c>
      <c r="E98" s="26">
        <f t="shared" si="3"/>
        <v>0</v>
      </c>
      <c r="F98" s="27">
        <v>7</v>
      </c>
      <c r="G98" s="26"/>
    </row>
    <row r="99" spans="1:7" s="7" customFormat="1" ht="15" customHeight="1">
      <c r="A99" s="13" t="s">
        <v>62</v>
      </c>
      <c r="B99" s="13" t="s">
        <v>78</v>
      </c>
      <c r="C99" s="14" t="s">
        <v>79</v>
      </c>
      <c r="D99" s="26">
        <v>9</v>
      </c>
      <c r="E99" s="26">
        <f t="shared" si="3"/>
        <v>0</v>
      </c>
      <c r="F99" s="27">
        <v>9</v>
      </c>
      <c r="G99" s="26">
        <v>6.9</v>
      </c>
    </row>
    <row r="100" spans="1:7" s="8" customFormat="1" ht="15.75">
      <c r="A100" s="13" t="s">
        <v>62</v>
      </c>
      <c r="B100" s="13" t="s">
        <v>105</v>
      </c>
      <c r="C100" s="14" t="s">
        <v>106</v>
      </c>
      <c r="D100" s="26">
        <v>20</v>
      </c>
      <c r="E100" s="26">
        <f t="shared" si="3"/>
        <v>10</v>
      </c>
      <c r="F100" s="27">
        <v>30</v>
      </c>
      <c r="G100" s="26"/>
    </row>
    <row r="101" spans="1:7" s="8" customFormat="1" ht="15.75">
      <c r="A101" s="13" t="s">
        <v>62</v>
      </c>
      <c r="B101" s="13" t="s">
        <v>26</v>
      </c>
      <c r="C101" s="14" t="s">
        <v>1</v>
      </c>
      <c r="D101" s="26">
        <v>24.1</v>
      </c>
      <c r="E101" s="26">
        <f t="shared" si="3"/>
        <v>-5.900000000000002</v>
      </c>
      <c r="F101" s="27">
        <v>18.2</v>
      </c>
      <c r="G101" s="26"/>
    </row>
    <row r="102" spans="1:7" s="8" customFormat="1" ht="15.75">
      <c r="A102" s="13" t="s">
        <v>62</v>
      </c>
      <c r="B102" s="13" t="s">
        <v>115</v>
      </c>
      <c r="C102" s="14" t="s">
        <v>116</v>
      </c>
      <c r="D102" s="26">
        <v>0.5</v>
      </c>
      <c r="E102" s="26">
        <f t="shared" si="3"/>
        <v>0</v>
      </c>
      <c r="F102" s="27">
        <v>0.5</v>
      </c>
      <c r="G102" s="26"/>
    </row>
    <row r="103" spans="1:7" s="8" customFormat="1" ht="15.75">
      <c r="A103" s="13" t="s">
        <v>62</v>
      </c>
      <c r="B103" s="13" t="s">
        <v>109</v>
      </c>
      <c r="C103" s="14" t="s">
        <v>110</v>
      </c>
      <c r="D103" s="26">
        <v>0.5</v>
      </c>
      <c r="E103" s="26">
        <f t="shared" si="3"/>
        <v>0</v>
      </c>
      <c r="F103" s="27">
        <v>0.5</v>
      </c>
      <c r="G103" s="26"/>
    </row>
    <row r="104" spans="1:7" s="9" customFormat="1" ht="15.75">
      <c r="A104" s="13" t="s">
        <v>62</v>
      </c>
      <c r="B104" s="13" t="s">
        <v>29</v>
      </c>
      <c r="C104" s="14" t="s">
        <v>30</v>
      </c>
      <c r="D104" s="26">
        <v>0.5</v>
      </c>
      <c r="E104" s="26">
        <f t="shared" si="3"/>
        <v>0</v>
      </c>
      <c r="F104" s="27">
        <v>0.5</v>
      </c>
      <c r="G104" s="26"/>
    </row>
    <row r="105" spans="1:7" s="9" customFormat="1" ht="15.75">
      <c r="A105" s="13" t="s">
        <v>62</v>
      </c>
      <c r="B105" s="13" t="s">
        <v>133</v>
      </c>
      <c r="C105" s="14" t="s">
        <v>134</v>
      </c>
      <c r="D105" s="26">
        <v>0</v>
      </c>
      <c r="E105" s="26">
        <f t="shared" si="3"/>
        <v>5.9</v>
      </c>
      <c r="F105" s="27">
        <v>5.9</v>
      </c>
      <c r="G105" s="26"/>
    </row>
    <row r="106" spans="1:7" s="9" customFormat="1" ht="15.75">
      <c r="A106" s="13" t="s">
        <v>62</v>
      </c>
      <c r="B106" s="13" t="s">
        <v>117</v>
      </c>
      <c r="C106" s="14" t="s">
        <v>118</v>
      </c>
      <c r="D106" s="26">
        <v>5</v>
      </c>
      <c r="E106" s="26">
        <f t="shared" si="3"/>
        <v>0</v>
      </c>
      <c r="F106" s="27">
        <v>5</v>
      </c>
      <c r="G106" s="26"/>
    </row>
    <row r="107" spans="1:7" s="9" customFormat="1" ht="15.75">
      <c r="A107" s="13" t="s">
        <v>62</v>
      </c>
      <c r="B107" s="13" t="s">
        <v>44</v>
      </c>
      <c r="C107" s="14" t="s">
        <v>45</v>
      </c>
      <c r="D107" s="26">
        <v>10</v>
      </c>
      <c r="E107" s="26">
        <f t="shared" si="3"/>
        <v>0</v>
      </c>
      <c r="F107" s="27">
        <v>10</v>
      </c>
      <c r="G107" s="26"/>
    </row>
    <row r="108" spans="1:7" ht="15">
      <c r="A108" s="17" t="s">
        <v>69</v>
      </c>
      <c r="B108" s="17"/>
      <c r="C108" s="18" t="s">
        <v>70</v>
      </c>
      <c r="D108" s="21">
        <f>D109</f>
        <v>31.5</v>
      </c>
      <c r="E108" s="21">
        <f>E109</f>
        <v>0</v>
      </c>
      <c r="F108" s="23">
        <v>31.5</v>
      </c>
      <c r="G108" s="21">
        <f>G109</f>
        <v>0</v>
      </c>
    </row>
    <row r="109" spans="1:7" ht="15">
      <c r="A109" s="19" t="s">
        <v>71</v>
      </c>
      <c r="B109" s="19"/>
      <c r="C109" s="20" t="s">
        <v>72</v>
      </c>
      <c r="D109" s="24">
        <f>D110</f>
        <v>31.5</v>
      </c>
      <c r="E109" s="24">
        <f>E110</f>
        <v>0</v>
      </c>
      <c r="F109" s="25">
        <v>31.5</v>
      </c>
      <c r="G109" s="24">
        <f>G110</f>
        <v>0</v>
      </c>
    </row>
    <row r="110" spans="1:7" ht="30">
      <c r="A110" s="13" t="s">
        <v>71</v>
      </c>
      <c r="B110" s="13" t="s">
        <v>73</v>
      </c>
      <c r="C110" s="14" t="s">
        <v>74</v>
      </c>
      <c r="D110" s="26">
        <v>31.5</v>
      </c>
      <c r="E110" s="26">
        <f>F110-D110</f>
        <v>0</v>
      </c>
      <c r="F110" s="27">
        <v>31.5</v>
      </c>
      <c r="G110" s="26"/>
    </row>
    <row r="111" spans="1:7" ht="15">
      <c r="A111" s="17" t="s">
        <v>135</v>
      </c>
      <c r="B111" s="17"/>
      <c r="C111" s="18" t="s">
        <v>136</v>
      </c>
      <c r="D111" s="21">
        <f>D112</f>
        <v>0</v>
      </c>
      <c r="E111" s="21">
        <f>E112</f>
        <v>225</v>
      </c>
      <c r="F111" s="23">
        <v>225</v>
      </c>
      <c r="G111" s="21">
        <f>G112</f>
        <v>0</v>
      </c>
    </row>
    <row r="112" spans="1:7" ht="15">
      <c r="A112" s="19" t="s">
        <v>146</v>
      </c>
      <c r="B112" s="19"/>
      <c r="C112" s="20" t="s">
        <v>147</v>
      </c>
      <c r="D112" s="24">
        <f>D113+D114</f>
        <v>0</v>
      </c>
      <c r="E112" s="24">
        <f>E113+E114</f>
        <v>225</v>
      </c>
      <c r="F112" s="25">
        <v>225</v>
      </c>
      <c r="G112" s="24">
        <f>G113+G114</f>
        <v>0</v>
      </c>
    </row>
    <row r="113" spans="1:7" ht="45">
      <c r="A113" s="13" t="s">
        <v>146</v>
      </c>
      <c r="B113" s="13" t="s">
        <v>138</v>
      </c>
      <c r="C113" s="14" t="s">
        <v>139</v>
      </c>
      <c r="D113" s="26">
        <v>0</v>
      </c>
      <c r="E113" s="26">
        <f>F113-D113</f>
        <v>195</v>
      </c>
      <c r="F113" s="27">
        <v>195</v>
      </c>
      <c r="G113" s="26"/>
    </row>
    <row r="114" spans="1:7" ht="15">
      <c r="A114" s="13" t="s">
        <v>137</v>
      </c>
      <c r="B114" s="13" t="s">
        <v>140</v>
      </c>
      <c r="C114" s="14" t="s">
        <v>141</v>
      </c>
      <c r="D114" s="26">
        <v>0</v>
      </c>
      <c r="E114" s="26">
        <f>F114-D114</f>
        <v>30</v>
      </c>
      <c r="F114" s="27">
        <v>30</v>
      </c>
      <c r="G114" s="26"/>
    </row>
    <row r="115" spans="1:7" ht="15">
      <c r="A115" s="17" t="s">
        <v>64</v>
      </c>
      <c r="B115" s="17"/>
      <c r="C115" s="18" t="s">
        <v>65</v>
      </c>
      <c r="D115" s="21">
        <f>D116</f>
        <v>2.8</v>
      </c>
      <c r="E115" s="21">
        <f>E116</f>
        <v>0</v>
      </c>
      <c r="F115" s="23">
        <v>2.8</v>
      </c>
      <c r="G115" s="21">
        <f>G116</f>
        <v>0.2</v>
      </c>
    </row>
    <row r="116" spans="1:7" ht="15">
      <c r="A116" s="19" t="s">
        <v>66</v>
      </c>
      <c r="B116" s="19"/>
      <c r="C116" s="20" t="s">
        <v>67</v>
      </c>
      <c r="D116" s="24">
        <f>D117</f>
        <v>2.8</v>
      </c>
      <c r="E116" s="24">
        <f>E117</f>
        <v>0</v>
      </c>
      <c r="F116" s="25">
        <v>2.8</v>
      </c>
      <c r="G116" s="24">
        <f>G117</f>
        <v>0.2</v>
      </c>
    </row>
    <row r="117" spans="1:7" ht="15">
      <c r="A117" s="13" t="s">
        <v>66</v>
      </c>
      <c r="B117" s="13" t="s">
        <v>68</v>
      </c>
      <c r="C117" s="14" t="s">
        <v>4</v>
      </c>
      <c r="D117" s="26">
        <v>2.8</v>
      </c>
      <c r="E117" s="26">
        <f>F117-D117</f>
        <v>0</v>
      </c>
      <c r="F117" s="27">
        <v>2.8</v>
      </c>
      <c r="G117" s="26">
        <v>0.2</v>
      </c>
    </row>
  </sheetData>
  <sheetProtection/>
  <mergeCells count="3">
    <mergeCell ref="A6:C6"/>
    <mergeCell ref="D1:G1"/>
    <mergeCell ref="A4:G4"/>
  </mergeCells>
  <printOptions/>
  <pageMargins left="0.81" right="0.2" top="0.3937007874015748" bottom="0.3937007874015748" header="0.1968503937007874" footer="0.1968503937007874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2017-05-05T03:57:26Z</cp:lastPrinted>
  <dcterms:created xsi:type="dcterms:W3CDTF">2007-10-26T05:01:23Z</dcterms:created>
  <dcterms:modified xsi:type="dcterms:W3CDTF">2017-10-31T02:02:20Z</dcterms:modified>
  <cp:category/>
  <cp:version/>
  <cp:contentType/>
  <cp:contentStatus/>
</cp:coreProperties>
</file>