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'2016'!$4:$4</definedName>
    <definedName name="_xlnm.Print_Area" localSheetId="0">'2016'!$A$1:$G$129</definedName>
  </definedNames>
  <calcPr calcMode="manual" fullCalcOnLoad="1" refMode="R1C1"/>
</workbook>
</file>

<file path=xl/sharedStrings.xml><?xml version="1.0" encoding="utf-8"?>
<sst xmlns="http://schemas.openxmlformats.org/spreadsheetml/2006/main" count="357" uniqueCount="149">
  <si>
    <t>прочие работы, услуги</t>
  </si>
  <si>
    <t>прочие расходы</t>
  </si>
  <si>
    <t xml:space="preserve">наименование </t>
  </si>
  <si>
    <t>тыс. руб.</t>
  </si>
  <si>
    <t>Обслуживание внутреннего долга</t>
  </si>
  <si>
    <t>0409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</si>
  <si>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</si>
  <si>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</si>
  <si>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</si>
  <si>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</si>
  <si>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</si>
  <si>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</si>
  <si>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</si>
  <si>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</si>
  <si>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</si>
  <si>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</si>
  <si>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</si>
  <si>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</si>
  <si>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</si>
  <si>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</si>
  <si>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</si>
  <si>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</si>
  <si>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</si>
  <si>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</si>
  <si>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25102</t>
  </si>
  <si>
    <t>Утверждение генеральных планов поселений, правил землепользования и застройки</t>
  </si>
  <si>
    <t>29004</t>
  </si>
  <si>
    <t>транспортный налог</t>
  </si>
  <si>
    <t>29008</t>
  </si>
  <si>
    <t>доп. расходы по исполнительным листам</t>
  </si>
  <si>
    <t>29009</t>
  </si>
  <si>
    <t>пени, штрафы</t>
  </si>
  <si>
    <t>34002</t>
  </si>
  <si>
    <t>ГСМ (для автотранспортных средств)</t>
  </si>
  <si>
    <t>34006</t>
  </si>
  <si>
    <t>запасные части и комплектующие к оргтехнике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</si>
  <si>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</si>
  <si>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</si>
  <si>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</si>
  <si>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</si>
  <si>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</si>
  <si>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</si>
  <si>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</si>
  <si>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</si>
  <si>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</si>
  <si>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</si>
  <si>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29005</t>
  </si>
  <si>
    <t>земельный налог</t>
  </si>
  <si>
    <t>29011</t>
  </si>
  <si>
    <t>членский взнос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</si>
  <si>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</si>
  <si>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</si>
  <si>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</si>
  <si>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</si>
  <si>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</si>
  <si>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</si>
  <si>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</si>
  <si>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</si>
  <si>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Дорожное хозяйство (дорожные фонды)</t>
  </si>
  <si>
    <t>22506</t>
  </si>
  <si>
    <t>22609</t>
  </si>
  <si>
    <t>прочие услуги</t>
  </si>
  <si>
    <t>0500</t>
  </si>
  <si>
    <t>ЖИЛИЩНО-КОММУНАЛЬНОЕ ХОЗЯЙСТВО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</si>
  <si>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</si>
  <si>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</si>
  <si>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</si>
  <si>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</si>
  <si>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</si>
  <si>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</si>
  <si>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</si>
  <si>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</si>
  <si>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</si>
  <si>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</si>
  <si>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</si>
  <si>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31003</t>
  </si>
  <si>
    <t>Приобретение вычислительной техники и оргтехники</t>
  </si>
  <si>
    <t>31006</t>
  </si>
  <si>
    <t>Приобретение оборудования</t>
  </si>
  <si>
    <t>34005</t>
  </si>
  <si>
    <t>автомобильные запасные части</t>
  </si>
  <si>
    <t>34008</t>
  </si>
  <si>
    <t>иные расходные материалы</t>
  </si>
  <si>
    <t>21201</t>
  </si>
  <si>
    <t>льготный проезд</t>
  </si>
  <si>
    <t>22617</t>
  </si>
  <si>
    <t>изготовление бланков</t>
  </si>
  <si>
    <t>31009</t>
  </si>
  <si>
    <t>Прочие объекты, относящиеся к основным средствам</t>
  </si>
  <si>
    <t>0401</t>
  </si>
  <si>
    <t>Общеэкономические вопросы</t>
  </si>
  <si>
    <t>0503</t>
  </si>
  <si>
    <t>Благоустройство</t>
  </si>
  <si>
    <t>29010</t>
  </si>
  <si>
    <t>денежные вознаграждения, премии, гранты, стипендии</t>
  </si>
  <si>
    <t>34001</t>
  </si>
  <si>
    <t>продукты питания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</si>
  <si>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</si>
  <si>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</si>
  <si>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</si>
  <si>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</si>
  <si>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31008</t>
  </si>
  <si>
    <t>Производственный и хозяйственный инвентарь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</si>
  <si>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</si>
  <si>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</si>
  <si>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</si>
  <si>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</si>
  <si>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22503</t>
  </si>
  <si>
    <t>капитальные ремонты (зданий сооружений)</t>
  </si>
  <si>
    <t>22512</t>
  </si>
  <si>
    <t>содержание мест захоронения</t>
  </si>
  <si>
    <t>22621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</si>
  <si>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</si>
  <si>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</si>
  <si>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</si>
  <si>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</si>
  <si>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31007</t>
  </si>
  <si>
    <t>Спортивный инвентарь</t>
  </si>
  <si>
    <t xml:space="preserve">РАСЧЁТ ПО ФУНКЦИОНАЛЬНОЙ СТРУКТУРЕ РАСХОДОВ
БЮДЖЕТА БЕРЕЗНЯКОВСКОГО МУНИЦИПАЛЬНОГО ОБРАЗОВАНИЯ 
НА 2016 ГОД </t>
  </si>
  <si>
    <t>22504</t>
  </si>
  <si>
    <t>текущие ремонты (зданий, сооружений)</t>
  </si>
  <si>
    <t>22619</t>
  </si>
  <si>
    <t>информационные услуги (за искл АЦК)</t>
  </si>
  <si>
    <t>29007</t>
  </si>
  <si>
    <t>госпошлина</t>
  </si>
  <si>
    <t>Формирование, утверждение, исполнение бюджета поселения и контроль за исполнением</t>
  </si>
  <si>
    <t>22605</t>
  </si>
  <si>
    <t>монтажные работы</t>
  </si>
  <si>
    <t>План 2016 год</t>
  </si>
  <si>
    <t xml:space="preserve">Внесение изменений </t>
  </si>
  <si>
    <t>Уточненный план 2016 года</t>
  </si>
  <si>
    <t>Исполненеие на 01.06.2016 года</t>
  </si>
  <si>
    <t>21202</t>
  </si>
  <si>
    <t>командировочные расходы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</si>
  <si>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</si>
  <si>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</si>
  <si>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22608</t>
  </si>
  <si>
    <t>подписка</t>
  </si>
  <si>
    <t>29002</t>
  </si>
  <si>
    <t>приобретение подарочной и поздравительной продукции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</si>
  <si>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</si>
  <si>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</si>
  <si>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</si>
  <si>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</si>
  <si>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</si>
  <si>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</si>
  <si>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31005</t>
  </si>
  <si>
    <t>Приобретение и изготовление мебели</t>
  </si>
  <si>
    <t xml:space="preserve">Справочная № 1  к решению Думы Березняковского сельского поселения Нижнеилимского района " О внесении изменений в Решение Думы Березняковского сельского поселения Нижнеилимского района «О бюджете Березняковского муниципального образования на  2016 год» от 28.12.2015г. № 144»
от " 20 " июня 2016 года № 158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</si>
</sst>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000"/>
    <numFmt numFmtId="173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164" fontId="8" fillId="0" borderId="13" xfId="0" applyNumberFormat="1" applyFont="1" applyFill="1" applyBorder="1" applyAlignment="1">
      <alignment horizontal="right" vertical="top" wrapText="1"/>
    </xf>
    <xf numFmtId="49" fontId="6" fillId="32" borderId="13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left"/>
    </xf>
    <xf numFmtId="164" fontId="6" fillId="32" borderId="13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49" fontId="7" fillId="32" borderId="13" xfId="0" applyNumberFormat="1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left" vertical="top" wrapText="1"/>
    </xf>
    <xf numFmtId="164" fontId="7" fillId="32" borderId="13" xfId="0" applyNumberFormat="1" applyFont="1" applyFill="1" applyBorder="1" applyAlignment="1">
      <alignment horizontal="right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164" fontId="7" fillId="33" borderId="13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4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5.00390625" style="1" customWidth="1"/>
    <col min="4" max="5" width="12.75390625" style="1" customWidth="1"/>
    <col min="6" max="6" width="11.125" style="1" customWidth="1"/>
    <col min="7" max="7" width="12.25390625" style="1" customWidth="1"/>
    <col min="8" max="16384" width="9.125" style="1" customWidth="1"/>
  </cols>
  <sheetData>
    <row r="1" spans="3:11" ht="140.25" customHeight="1">
      <c r="C1" s="29" t="s">
        <v>148</v>
      </c>
      <c r="D1" s="29"/>
      <c r="E1" s="29"/>
      <c r="F1" s="29"/>
      <c r="G1" s="29"/>
      <c r="K1" s="5"/>
    </row>
    <row r="2" spans="1:10" ht="59.25" customHeight="1">
      <c r="A2" s="25" t="s">
        <v>118</v>
      </c>
      <c r="B2" s="25"/>
      <c r="C2" s="25"/>
      <c r="D2" s="25"/>
      <c r="E2" s="25"/>
      <c r="F2" s="25"/>
      <c r="G2" s="25"/>
      <c r="J2" s="4"/>
    </row>
    <row r="3" spans="1:7" ht="19.5" thickBot="1">
      <c r="A3" s="3"/>
      <c r="B3" s="3"/>
      <c r="C3" s="3"/>
      <c r="D3" s="3"/>
      <c r="E3" s="3"/>
      <c r="F3" s="3"/>
      <c r="G3" s="6" t="s">
        <v>3</v>
      </c>
    </row>
    <row r="4" spans="1:7" ht="49.5" customHeight="1">
      <c r="A4" s="26" t="s">
        <v>2</v>
      </c>
      <c r="B4" s="27"/>
      <c r="C4" s="28"/>
      <c r="D4" s="9" t="s">
        <v>128</v>
      </c>
      <c r="E4" s="9" t="s">
        <v>129</v>
      </c>
      <c r="F4" s="9" t="s">
        <v>130</v>
      </c>
      <c r="G4" s="10" t="s">
        <v>131</v>
      </c>
    </row>
    <row r="5" spans="1:7" s="17" customFormat="1" ht="12.75">
      <c r="A5" s="14" t="s">
        <v>6</v>
      </c>
      <c r="B5" s="14" t="s">
        <v>7</v>
      </c>
      <c r="C5" s="15" t="s">
        <v>7</v>
      </c>
      <c r="D5" s="16">
        <v>13071.2</v>
      </c>
      <c r="E5" s="16">
        <f>F5-D5</f>
        <v>1413.199999999999</v>
      </c>
      <c r="F5" s="16">
        <v>14484.4</v>
      </c>
      <c r="G5" s="16">
        <f>G6+G51+G64+G72+G82+G94+G97+G120+G127</f>
        <v>4640.3</v>
      </c>
    </row>
    <row r="6" spans="1:7" s="17" customFormat="1" ht="12.75">
      <c r="A6" s="18" t="s">
        <v>8</v>
      </c>
      <c r="B6" s="18"/>
      <c r="C6" s="19" t="s">
        <v>9</v>
      </c>
      <c r="D6" s="20">
        <v>6694.6</v>
      </c>
      <c r="E6" s="20">
        <f aca="true" t="shared" si="0" ref="E6:E23">F6-D6</f>
        <v>282.59999999999945</v>
      </c>
      <c r="F6" s="20">
        <v>6977.2</v>
      </c>
      <c r="G6" s="20">
        <f>G7+G10+G13+G39+G42+G44</f>
        <v>2565.9</v>
      </c>
    </row>
    <row r="7" spans="1:7" s="24" customFormat="1" ht="21">
      <c r="A7" s="21" t="s">
        <v>10</v>
      </c>
      <c r="B7" s="21"/>
      <c r="C7" s="22" t="s">
        <v>11</v>
      </c>
      <c r="D7" s="23">
        <v>890.6</v>
      </c>
      <c r="E7" s="23">
        <f t="shared" si="0"/>
        <v>50</v>
      </c>
      <c r="F7" s="23">
        <v>940.6</v>
      </c>
      <c r="G7" s="23">
        <f>G8+G9</f>
        <v>437.8</v>
      </c>
    </row>
    <row r="8" spans="1:7" ht="12.75">
      <c r="A8" s="11" t="s">
        <v>10</v>
      </c>
      <c r="B8" s="11" t="s">
        <v>12</v>
      </c>
      <c r="C8" s="12" t="s">
        <v>13</v>
      </c>
      <c r="D8" s="13">
        <v>684</v>
      </c>
      <c r="E8" s="13">
        <f t="shared" si="0"/>
        <v>46.39999999999998</v>
      </c>
      <c r="F8" s="13">
        <v>730.4</v>
      </c>
      <c r="G8" s="13">
        <v>346.6</v>
      </c>
    </row>
    <row r="9" spans="1:7" ht="12.75">
      <c r="A9" s="11" t="s">
        <v>10</v>
      </c>
      <c r="B9" s="11" t="s">
        <v>14</v>
      </c>
      <c r="C9" s="12" t="s">
        <v>15</v>
      </c>
      <c r="D9" s="13">
        <v>206.6</v>
      </c>
      <c r="E9" s="13">
        <f t="shared" si="0"/>
        <v>3.5999999999999943</v>
      </c>
      <c r="F9" s="13">
        <v>210.2</v>
      </c>
      <c r="G9" s="13">
        <v>91.2</v>
      </c>
    </row>
    <row r="10" spans="1:7" s="24" customFormat="1" ht="31.5">
      <c r="A10" s="21" t="s">
        <v>16</v>
      </c>
      <c r="B10" s="21"/>
      <c r="C10" s="22" t="s">
        <v>17</v>
      </c>
      <c r="D10" s="23">
        <v>553.5</v>
      </c>
      <c r="E10" s="23">
        <f t="shared" si="0"/>
        <v>0</v>
      </c>
      <c r="F10" s="23">
        <v>553.5</v>
      </c>
      <c r="G10" s="23">
        <f>G11+G12</f>
        <v>226</v>
      </c>
    </row>
    <row r="11" spans="1:7" ht="12.75">
      <c r="A11" s="11" t="s">
        <v>16</v>
      </c>
      <c r="B11" s="11" t="s">
        <v>12</v>
      </c>
      <c r="C11" s="12" t="s">
        <v>13</v>
      </c>
      <c r="D11" s="13">
        <v>425</v>
      </c>
      <c r="E11" s="13">
        <f t="shared" si="0"/>
        <v>0</v>
      </c>
      <c r="F11" s="13">
        <v>425</v>
      </c>
      <c r="G11" s="13">
        <v>179.1</v>
      </c>
    </row>
    <row r="12" spans="1:7" ht="12.75">
      <c r="A12" s="11" t="s">
        <v>16</v>
      </c>
      <c r="B12" s="11" t="s">
        <v>14</v>
      </c>
      <c r="C12" s="12" t="s">
        <v>15</v>
      </c>
      <c r="D12" s="13">
        <v>128.5</v>
      </c>
      <c r="E12" s="13">
        <f t="shared" si="0"/>
        <v>0</v>
      </c>
      <c r="F12" s="13">
        <v>128.5</v>
      </c>
      <c r="G12" s="13">
        <v>46.9</v>
      </c>
    </row>
    <row r="13" spans="1:7" s="24" customFormat="1" ht="31.5">
      <c r="A13" s="21" t="s">
        <v>18</v>
      </c>
      <c r="B13" s="21"/>
      <c r="C13" s="22" t="s">
        <v>19</v>
      </c>
      <c r="D13" s="23">
        <v>4523.6</v>
      </c>
      <c r="E13" s="23">
        <f t="shared" si="0"/>
        <v>222.59999999999945</v>
      </c>
      <c r="F13" s="23">
        <v>4746.2</v>
      </c>
      <c r="G13" s="23">
        <f>G14+G15+G16+G17+G18+G19+G20+G21+G22+G23+G24+G25+G26+G27+G28+G29+G30+G31+G32+G33+G34+G35+G36+G37+G38</f>
        <v>1612.7</v>
      </c>
    </row>
    <row r="14" spans="1:7" ht="12.75">
      <c r="A14" s="11" t="s">
        <v>18</v>
      </c>
      <c r="B14" s="11" t="s">
        <v>12</v>
      </c>
      <c r="C14" s="12" t="s">
        <v>13</v>
      </c>
      <c r="D14" s="13">
        <v>2458.8</v>
      </c>
      <c r="E14" s="13">
        <f t="shared" si="0"/>
        <v>-69.60000000000036</v>
      </c>
      <c r="F14" s="13">
        <v>2389.2</v>
      </c>
      <c r="G14" s="13">
        <v>1080.1</v>
      </c>
    </row>
    <row r="15" spans="1:7" ht="12.75">
      <c r="A15" s="11" t="s">
        <v>18</v>
      </c>
      <c r="B15" s="11" t="s">
        <v>83</v>
      </c>
      <c r="C15" s="12" t="s">
        <v>84</v>
      </c>
      <c r="D15" s="13">
        <v>0</v>
      </c>
      <c r="E15" s="13">
        <f t="shared" si="0"/>
        <v>20</v>
      </c>
      <c r="F15" s="13">
        <v>20</v>
      </c>
      <c r="G15" s="13">
        <v>0</v>
      </c>
    </row>
    <row r="16" spans="1:7" ht="12.75">
      <c r="A16" s="11" t="s">
        <v>18</v>
      </c>
      <c r="B16" s="11" t="s">
        <v>132</v>
      </c>
      <c r="C16" s="12" t="s">
        <v>133</v>
      </c>
      <c r="D16" s="13">
        <v>0</v>
      </c>
      <c r="E16" s="13">
        <f t="shared" si="0"/>
        <v>20</v>
      </c>
      <c r="F16" s="13">
        <v>20</v>
      </c>
      <c r="G16" s="13">
        <v>0</v>
      </c>
    </row>
    <row r="17" spans="1:7" ht="12.75">
      <c r="A17" s="11" t="s">
        <v>18</v>
      </c>
      <c r="B17" s="11" t="s">
        <v>14</v>
      </c>
      <c r="C17" s="12" t="s">
        <v>15</v>
      </c>
      <c r="D17" s="13">
        <v>459</v>
      </c>
      <c r="E17" s="13">
        <f t="shared" si="0"/>
        <v>222.20000000000005</v>
      </c>
      <c r="F17" s="13">
        <v>681.2</v>
      </c>
      <c r="G17" s="13">
        <v>281.4</v>
      </c>
    </row>
    <row r="18" spans="1:7" ht="12.75">
      <c r="A18" s="11" t="s">
        <v>18</v>
      </c>
      <c r="B18" s="11" t="s">
        <v>20</v>
      </c>
      <c r="C18" s="12" t="s">
        <v>21</v>
      </c>
      <c r="D18" s="13">
        <v>50</v>
      </c>
      <c r="E18" s="13">
        <f t="shared" si="0"/>
        <v>17</v>
      </c>
      <c r="F18" s="13">
        <v>67</v>
      </c>
      <c r="G18" s="13">
        <v>8</v>
      </c>
    </row>
    <row r="19" spans="1:7" ht="12.75">
      <c r="A19" s="11" t="s">
        <v>18</v>
      </c>
      <c r="B19" s="11" t="s">
        <v>22</v>
      </c>
      <c r="C19" s="12" t="s">
        <v>23</v>
      </c>
      <c r="D19" s="13">
        <v>765</v>
      </c>
      <c r="E19" s="13">
        <f t="shared" si="0"/>
        <v>0</v>
      </c>
      <c r="F19" s="13">
        <v>765</v>
      </c>
      <c r="G19" s="13">
        <v>146.7</v>
      </c>
    </row>
    <row r="20" spans="1:7" ht="22.5">
      <c r="A20" s="11" t="s">
        <v>18</v>
      </c>
      <c r="B20" s="11" t="s">
        <v>134</v>
      </c>
      <c r="C20" s="12" t="s">
        <v>135</v>
      </c>
      <c r="D20" s="13">
        <v>0</v>
      </c>
      <c r="E20" s="13">
        <f t="shared" si="0"/>
        <v>5</v>
      </c>
      <c r="F20" s="13">
        <v>5</v>
      </c>
      <c r="G20" s="13">
        <v>0</v>
      </c>
    </row>
    <row r="21" spans="1:7" ht="12.75">
      <c r="A21" s="11" t="s">
        <v>18</v>
      </c>
      <c r="B21" s="11" t="s">
        <v>119</v>
      </c>
      <c r="C21" s="12" t="s">
        <v>120</v>
      </c>
      <c r="D21" s="13">
        <v>69</v>
      </c>
      <c r="E21" s="13">
        <f t="shared" si="0"/>
        <v>0</v>
      </c>
      <c r="F21" s="13">
        <v>69</v>
      </c>
      <c r="G21" s="13">
        <v>48.3</v>
      </c>
    </row>
    <row r="22" spans="1:7" ht="12.75">
      <c r="A22" s="11" t="s">
        <v>18</v>
      </c>
      <c r="B22" s="11" t="s">
        <v>59</v>
      </c>
      <c r="C22" s="12" t="s">
        <v>0</v>
      </c>
      <c r="D22" s="13">
        <v>81</v>
      </c>
      <c r="E22" s="13">
        <f t="shared" si="0"/>
        <v>0</v>
      </c>
      <c r="F22" s="13">
        <v>81</v>
      </c>
      <c r="G22" s="13">
        <v>0</v>
      </c>
    </row>
    <row r="23" spans="1:7" ht="12.75">
      <c r="A23" s="11" t="s">
        <v>18</v>
      </c>
      <c r="B23" s="11" t="s">
        <v>136</v>
      </c>
      <c r="C23" s="12" t="s">
        <v>137</v>
      </c>
      <c r="D23" s="13">
        <v>0</v>
      </c>
      <c r="E23" s="13">
        <f t="shared" si="0"/>
        <v>3</v>
      </c>
      <c r="F23" s="13">
        <v>3</v>
      </c>
      <c r="G23" s="13">
        <v>0</v>
      </c>
    </row>
    <row r="24" spans="1:7" ht="12.75">
      <c r="A24" s="11" t="s">
        <v>18</v>
      </c>
      <c r="B24" s="11" t="s">
        <v>60</v>
      </c>
      <c r="C24" s="12" t="s">
        <v>61</v>
      </c>
      <c r="D24" s="13">
        <v>112.5</v>
      </c>
      <c r="E24" s="13">
        <v>0</v>
      </c>
      <c r="F24" s="13">
        <v>112.5</v>
      </c>
      <c r="G24" s="13">
        <v>0</v>
      </c>
    </row>
    <row r="25" spans="1:7" ht="12.75">
      <c r="A25" s="11" t="s">
        <v>18</v>
      </c>
      <c r="B25" s="11" t="s">
        <v>121</v>
      </c>
      <c r="C25" s="12" t="s">
        <v>122</v>
      </c>
      <c r="D25" s="13">
        <v>7.5</v>
      </c>
      <c r="E25" s="13">
        <v>0</v>
      </c>
      <c r="F25" s="13">
        <v>7.5</v>
      </c>
      <c r="G25" s="13">
        <v>1.9</v>
      </c>
    </row>
    <row r="26" spans="1:7" ht="22.5">
      <c r="A26" s="11" t="s">
        <v>18</v>
      </c>
      <c r="B26" s="11" t="s">
        <v>24</v>
      </c>
      <c r="C26" s="12" t="s">
        <v>25</v>
      </c>
      <c r="D26" s="13">
        <v>54.1</v>
      </c>
      <c r="E26" s="13">
        <v>0</v>
      </c>
      <c r="F26" s="13">
        <v>54.1</v>
      </c>
      <c r="G26" s="13">
        <v>18</v>
      </c>
    </row>
    <row r="27" spans="1:7" ht="22.5">
      <c r="A27" s="11" t="s">
        <v>18</v>
      </c>
      <c r="B27" s="11" t="s">
        <v>73</v>
      </c>
      <c r="C27" s="12" t="s">
        <v>74</v>
      </c>
      <c r="D27" s="13">
        <v>54.1</v>
      </c>
      <c r="E27" s="13">
        <v>0</v>
      </c>
      <c r="F27" s="13">
        <v>54.1</v>
      </c>
      <c r="G27" s="13">
        <v>18</v>
      </c>
    </row>
    <row r="28" spans="1:7" ht="12.75">
      <c r="A28" s="11" t="s">
        <v>18</v>
      </c>
      <c r="B28" s="11" t="s">
        <v>26</v>
      </c>
      <c r="C28" s="12" t="s">
        <v>27</v>
      </c>
      <c r="D28" s="13">
        <v>5.5</v>
      </c>
      <c r="E28" s="13">
        <v>0</v>
      </c>
      <c r="F28" s="13">
        <v>5.5</v>
      </c>
      <c r="G28" s="13">
        <v>1.2</v>
      </c>
    </row>
    <row r="29" spans="1:7" ht="12.75">
      <c r="A29" s="11" t="s">
        <v>18</v>
      </c>
      <c r="B29" s="11" t="s">
        <v>123</v>
      </c>
      <c r="C29" s="12" t="s">
        <v>124</v>
      </c>
      <c r="D29" s="13">
        <v>0</v>
      </c>
      <c r="E29" s="13"/>
      <c r="F29" s="13">
        <v>0</v>
      </c>
      <c r="G29" s="13">
        <v>0</v>
      </c>
    </row>
    <row r="30" spans="1:7" ht="12.75">
      <c r="A30" s="11" t="s">
        <v>18</v>
      </c>
      <c r="B30" s="11" t="s">
        <v>28</v>
      </c>
      <c r="C30" s="12" t="s">
        <v>29</v>
      </c>
      <c r="D30" s="13">
        <v>10</v>
      </c>
      <c r="E30" s="13">
        <v>0</v>
      </c>
      <c r="F30" s="13">
        <v>10</v>
      </c>
      <c r="G30" s="13">
        <v>9</v>
      </c>
    </row>
    <row r="31" spans="1:7" ht="12.75">
      <c r="A31" s="11" t="s">
        <v>18</v>
      </c>
      <c r="B31" s="11" t="s">
        <v>30</v>
      </c>
      <c r="C31" s="12" t="s">
        <v>31</v>
      </c>
      <c r="D31" s="13">
        <v>1</v>
      </c>
      <c r="E31" s="13">
        <v>0</v>
      </c>
      <c r="F31" s="13">
        <v>1</v>
      </c>
      <c r="G31" s="13">
        <v>0.1</v>
      </c>
    </row>
    <row r="32" spans="1:7" ht="12.75">
      <c r="A32" s="11" t="s">
        <v>18</v>
      </c>
      <c r="B32" s="11" t="s">
        <v>75</v>
      </c>
      <c r="C32" s="12" t="s">
        <v>76</v>
      </c>
      <c r="D32" s="13">
        <v>40</v>
      </c>
      <c r="E32" s="13">
        <v>0</v>
      </c>
      <c r="F32" s="13">
        <v>40</v>
      </c>
      <c r="G32" s="13">
        <v>0</v>
      </c>
    </row>
    <row r="33" spans="1:7" ht="12.75">
      <c r="A33" s="11" t="s">
        <v>18</v>
      </c>
      <c r="B33" s="11" t="s">
        <v>77</v>
      </c>
      <c r="C33" s="12" t="s">
        <v>78</v>
      </c>
      <c r="D33" s="13">
        <v>30</v>
      </c>
      <c r="E33" s="13">
        <v>0</v>
      </c>
      <c r="F33" s="13">
        <v>30</v>
      </c>
      <c r="G33" s="13">
        <v>0</v>
      </c>
    </row>
    <row r="34" spans="1:7" ht="12.75">
      <c r="A34" s="11" t="s">
        <v>18</v>
      </c>
      <c r="B34" s="11" t="s">
        <v>32</v>
      </c>
      <c r="C34" s="12" t="s">
        <v>33</v>
      </c>
      <c r="D34" s="13">
        <v>90</v>
      </c>
      <c r="E34" s="13">
        <v>0</v>
      </c>
      <c r="F34" s="13">
        <v>90</v>
      </c>
      <c r="G34" s="13">
        <v>0</v>
      </c>
    </row>
    <row r="35" spans="1:7" ht="12.75">
      <c r="A35" s="11" t="s">
        <v>18</v>
      </c>
      <c r="B35" s="11" t="s">
        <v>79</v>
      </c>
      <c r="C35" s="12" t="s">
        <v>80</v>
      </c>
      <c r="D35" s="13">
        <v>30</v>
      </c>
      <c r="E35" s="13">
        <v>0</v>
      </c>
      <c r="F35" s="13">
        <v>30</v>
      </c>
      <c r="G35" s="13">
        <v>0</v>
      </c>
    </row>
    <row r="36" spans="1:7" ht="12.75">
      <c r="A36" s="11" t="s">
        <v>18</v>
      </c>
      <c r="B36" s="11" t="s">
        <v>34</v>
      </c>
      <c r="C36" s="12" t="s">
        <v>35</v>
      </c>
      <c r="D36" s="13">
        <v>30</v>
      </c>
      <c r="E36" s="13">
        <v>0</v>
      </c>
      <c r="F36" s="13">
        <v>30</v>
      </c>
      <c r="G36" s="13">
        <v>0</v>
      </c>
    </row>
    <row r="37" spans="1:7" ht="12.75">
      <c r="A37" s="11" t="s">
        <v>18</v>
      </c>
      <c r="B37" s="11" t="s">
        <v>50</v>
      </c>
      <c r="C37" s="12" t="s">
        <v>51</v>
      </c>
      <c r="D37" s="13">
        <v>36</v>
      </c>
      <c r="E37" s="13">
        <f>F37-D37</f>
        <v>5</v>
      </c>
      <c r="F37" s="13">
        <v>41</v>
      </c>
      <c r="G37" s="13">
        <v>0</v>
      </c>
    </row>
    <row r="38" spans="1:7" ht="12.75">
      <c r="A38" s="11" t="s">
        <v>18</v>
      </c>
      <c r="B38" s="11" t="s">
        <v>81</v>
      </c>
      <c r="C38" s="12" t="s">
        <v>82</v>
      </c>
      <c r="D38" s="13">
        <v>140.1</v>
      </c>
      <c r="E38" s="13">
        <v>0</v>
      </c>
      <c r="F38" s="13">
        <v>140.1</v>
      </c>
      <c r="G38" s="13">
        <v>0</v>
      </c>
    </row>
    <row r="39" spans="1:7" s="24" customFormat="1" ht="21">
      <c r="A39" s="21" t="s">
        <v>36</v>
      </c>
      <c r="B39" s="21"/>
      <c r="C39" s="22" t="s">
        <v>37</v>
      </c>
      <c r="D39" s="23">
        <v>699.3</v>
      </c>
      <c r="E39" s="23">
        <f>F39-D39</f>
        <v>0</v>
      </c>
      <c r="F39" s="23">
        <v>699.3</v>
      </c>
      <c r="G39" s="23">
        <f>G40+G41</f>
        <v>283.90000000000003</v>
      </c>
    </row>
    <row r="40" spans="1:7" ht="22.5">
      <c r="A40" s="11" t="s">
        <v>36</v>
      </c>
      <c r="B40" s="11" t="s">
        <v>38</v>
      </c>
      <c r="C40" s="12" t="s">
        <v>125</v>
      </c>
      <c r="D40" s="13">
        <v>650.2</v>
      </c>
      <c r="E40" s="13">
        <f>F40-D40</f>
        <v>0</v>
      </c>
      <c r="F40" s="13">
        <v>650.2</v>
      </c>
      <c r="G40" s="13">
        <v>267.6</v>
      </c>
    </row>
    <row r="41" spans="1:7" ht="12.75">
      <c r="A41" s="11" t="s">
        <v>36</v>
      </c>
      <c r="B41" s="11" t="s">
        <v>39</v>
      </c>
      <c r="C41" s="12" t="s">
        <v>40</v>
      </c>
      <c r="D41" s="13">
        <v>49.1</v>
      </c>
      <c r="E41" s="13">
        <f>F41-D41</f>
        <v>0</v>
      </c>
      <c r="F41" s="13">
        <v>49.1</v>
      </c>
      <c r="G41" s="13">
        <v>16.3</v>
      </c>
    </row>
    <row r="42" spans="1:7" s="24" customFormat="1" ht="12.75">
      <c r="A42" s="21" t="s">
        <v>41</v>
      </c>
      <c r="B42" s="21"/>
      <c r="C42" s="22" t="s">
        <v>42</v>
      </c>
      <c r="D42" s="23">
        <v>10</v>
      </c>
      <c r="E42" s="23">
        <v>0</v>
      </c>
      <c r="F42" s="23">
        <v>10</v>
      </c>
      <c r="G42" s="23">
        <f>G43</f>
        <v>0</v>
      </c>
    </row>
    <row r="43" spans="1:7" ht="12.75">
      <c r="A43" s="11" t="s">
        <v>41</v>
      </c>
      <c r="B43" s="11" t="s">
        <v>43</v>
      </c>
      <c r="C43" s="12" t="s">
        <v>1</v>
      </c>
      <c r="D43" s="13">
        <v>10</v>
      </c>
      <c r="E43" s="13">
        <v>0</v>
      </c>
      <c r="F43" s="13">
        <v>10</v>
      </c>
      <c r="G43" s="13">
        <v>0</v>
      </c>
    </row>
    <row r="44" spans="1:7" s="24" customFormat="1" ht="12.75">
      <c r="A44" s="21" t="s">
        <v>44</v>
      </c>
      <c r="B44" s="21"/>
      <c r="C44" s="22" t="s">
        <v>45</v>
      </c>
      <c r="D44" s="23">
        <v>17.6</v>
      </c>
      <c r="E44" s="23">
        <f>F44-D44</f>
        <v>10</v>
      </c>
      <c r="F44" s="23">
        <v>27.6</v>
      </c>
      <c r="G44" s="23">
        <f>G45+G46+G47+G48+G49+G50</f>
        <v>5.5</v>
      </c>
    </row>
    <row r="45" spans="1:7" ht="12.75">
      <c r="A45" s="11" t="s">
        <v>44</v>
      </c>
      <c r="B45" s="11" t="s">
        <v>138</v>
      </c>
      <c r="C45" s="12" t="s">
        <v>139</v>
      </c>
      <c r="D45" s="13">
        <v>0</v>
      </c>
      <c r="E45" s="13">
        <f>F45-D45</f>
        <v>5</v>
      </c>
      <c r="F45" s="13">
        <v>5</v>
      </c>
      <c r="G45" s="13">
        <v>0</v>
      </c>
    </row>
    <row r="46" spans="1:7" ht="12.75">
      <c r="A46" s="11" t="s">
        <v>44</v>
      </c>
      <c r="B46" s="11" t="s">
        <v>26</v>
      </c>
      <c r="C46" s="12" t="s">
        <v>27</v>
      </c>
      <c r="D46" s="13">
        <v>10.9</v>
      </c>
      <c r="E46" s="13">
        <f>F46-D46</f>
        <v>0</v>
      </c>
      <c r="F46" s="13">
        <v>10.9</v>
      </c>
      <c r="G46" s="13">
        <v>5.5</v>
      </c>
    </row>
    <row r="47" spans="1:7" ht="12.75">
      <c r="A47" s="11" t="s">
        <v>44</v>
      </c>
      <c r="B47" s="11" t="s">
        <v>46</v>
      </c>
      <c r="C47" s="12" t="s">
        <v>47</v>
      </c>
      <c r="D47" s="13">
        <v>1</v>
      </c>
      <c r="E47" s="13">
        <v>0</v>
      </c>
      <c r="F47" s="13">
        <v>1</v>
      </c>
      <c r="G47" s="13">
        <v>0</v>
      </c>
    </row>
    <row r="48" spans="1:7" ht="12.75">
      <c r="A48" s="11" t="s">
        <v>44</v>
      </c>
      <c r="B48" s="11" t="s">
        <v>48</v>
      </c>
      <c r="C48" s="12" t="s">
        <v>49</v>
      </c>
      <c r="D48" s="13">
        <v>5</v>
      </c>
      <c r="E48" s="13">
        <v>0</v>
      </c>
      <c r="F48" s="13">
        <v>5</v>
      </c>
      <c r="G48" s="13">
        <v>0</v>
      </c>
    </row>
    <row r="49" spans="1:7" ht="12.75">
      <c r="A49" s="11" t="s">
        <v>44</v>
      </c>
      <c r="B49" s="11" t="s">
        <v>95</v>
      </c>
      <c r="C49" s="12" t="s">
        <v>96</v>
      </c>
      <c r="D49" s="13">
        <v>0</v>
      </c>
      <c r="E49" s="13">
        <f>F49-D49</f>
        <v>5</v>
      </c>
      <c r="F49" s="13">
        <v>5</v>
      </c>
      <c r="G49" s="13">
        <v>0</v>
      </c>
    </row>
    <row r="50" spans="1:7" ht="12.75">
      <c r="A50" s="11" t="s">
        <v>44</v>
      </c>
      <c r="B50" s="11" t="s">
        <v>50</v>
      </c>
      <c r="C50" s="12" t="s">
        <v>51</v>
      </c>
      <c r="D50" s="13">
        <v>0.7</v>
      </c>
      <c r="E50" s="13">
        <v>0</v>
      </c>
      <c r="F50" s="13">
        <v>0.7</v>
      </c>
      <c r="G50" s="13">
        <v>0</v>
      </c>
    </row>
    <row r="51" spans="1:7" s="17" customFormat="1" ht="12.75">
      <c r="A51" s="18" t="s">
        <v>52</v>
      </c>
      <c r="B51" s="18"/>
      <c r="C51" s="19" t="s">
        <v>53</v>
      </c>
      <c r="D51" s="20">
        <v>266.8</v>
      </c>
      <c r="E51" s="20">
        <v>0</v>
      </c>
      <c r="F51" s="20">
        <v>266.8</v>
      </c>
      <c r="G51" s="20">
        <f>G52</f>
        <v>74.6</v>
      </c>
    </row>
    <row r="52" spans="1:7" s="24" customFormat="1" ht="12.75">
      <c r="A52" s="21" t="s">
        <v>54</v>
      </c>
      <c r="B52" s="21"/>
      <c r="C52" s="22" t="s">
        <v>55</v>
      </c>
      <c r="D52" s="23">
        <v>266.8</v>
      </c>
      <c r="E52" s="23">
        <v>0</v>
      </c>
      <c r="F52" s="23">
        <v>266.8</v>
      </c>
      <c r="G52" s="23">
        <f>G53+G54+G55+G56+G58+G59+G60+G61+G62+G63</f>
        <v>74.6</v>
      </c>
    </row>
    <row r="53" spans="1:7" ht="12.75">
      <c r="A53" s="11" t="s">
        <v>54</v>
      </c>
      <c r="B53" s="11" t="s">
        <v>12</v>
      </c>
      <c r="C53" s="12" t="s">
        <v>13</v>
      </c>
      <c r="D53" s="13">
        <v>185.7</v>
      </c>
      <c r="E53" s="13">
        <v>0</v>
      </c>
      <c r="F53" s="13">
        <v>185.7</v>
      </c>
      <c r="G53" s="13">
        <v>56.4</v>
      </c>
    </row>
    <row r="54" spans="1:7" ht="12.75">
      <c r="A54" s="11" t="s">
        <v>54</v>
      </c>
      <c r="B54" s="11" t="s">
        <v>83</v>
      </c>
      <c r="C54" s="12" t="s">
        <v>84</v>
      </c>
      <c r="D54" s="13">
        <v>1</v>
      </c>
      <c r="E54" s="13">
        <v>0</v>
      </c>
      <c r="F54" s="13">
        <v>1</v>
      </c>
      <c r="G54" s="13">
        <v>0</v>
      </c>
    </row>
    <row r="55" spans="1:7" ht="12.75">
      <c r="A55" s="11" t="s">
        <v>54</v>
      </c>
      <c r="B55" s="11" t="s">
        <v>14</v>
      </c>
      <c r="C55" s="12" t="s">
        <v>15</v>
      </c>
      <c r="D55" s="13">
        <v>56.1</v>
      </c>
      <c r="E55" s="13">
        <v>0</v>
      </c>
      <c r="F55" s="13">
        <v>56.1</v>
      </c>
      <c r="G55" s="13">
        <v>17.1</v>
      </c>
    </row>
    <row r="56" spans="1:7" ht="12.75">
      <c r="A56" s="11" t="s">
        <v>54</v>
      </c>
      <c r="B56" s="11" t="s">
        <v>20</v>
      </c>
      <c r="C56" s="12" t="s">
        <v>21</v>
      </c>
      <c r="D56" s="13">
        <v>8</v>
      </c>
      <c r="E56" s="13">
        <v>0</v>
      </c>
      <c r="F56" s="13">
        <v>8</v>
      </c>
      <c r="G56" s="13">
        <v>1.1</v>
      </c>
    </row>
    <row r="57" spans="1:7" ht="12.75">
      <c r="A57" s="11" t="s">
        <v>54</v>
      </c>
      <c r="B57" s="11" t="s">
        <v>59</v>
      </c>
      <c r="C57" s="12" t="s">
        <v>0</v>
      </c>
      <c r="D57" s="13">
        <v>3</v>
      </c>
      <c r="E57" s="13">
        <v>0</v>
      </c>
      <c r="F57" s="13">
        <v>3</v>
      </c>
      <c r="G57" s="13">
        <v>0</v>
      </c>
    </row>
    <row r="58" spans="1:7" ht="12.75">
      <c r="A58" s="11" t="s">
        <v>54</v>
      </c>
      <c r="B58" s="11" t="s">
        <v>85</v>
      </c>
      <c r="C58" s="12" t="s">
        <v>86</v>
      </c>
      <c r="D58" s="13">
        <v>2</v>
      </c>
      <c r="E58" s="13">
        <v>0</v>
      </c>
      <c r="F58" s="13">
        <v>2</v>
      </c>
      <c r="G58" s="13">
        <v>0</v>
      </c>
    </row>
    <row r="59" spans="1:7" ht="12.75">
      <c r="A59" s="11" t="s">
        <v>54</v>
      </c>
      <c r="B59" s="11" t="s">
        <v>75</v>
      </c>
      <c r="C59" s="12" t="s">
        <v>76</v>
      </c>
      <c r="D59" s="13">
        <v>2</v>
      </c>
      <c r="E59" s="13">
        <v>0</v>
      </c>
      <c r="F59" s="13">
        <v>2</v>
      </c>
      <c r="G59" s="13">
        <v>0</v>
      </c>
    </row>
    <row r="60" spans="1:7" ht="12.75">
      <c r="A60" s="11" t="s">
        <v>54</v>
      </c>
      <c r="B60" s="11" t="s">
        <v>87</v>
      </c>
      <c r="C60" s="12" t="s">
        <v>88</v>
      </c>
      <c r="D60" s="13">
        <v>3</v>
      </c>
      <c r="E60" s="13">
        <v>0</v>
      </c>
      <c r="F60" s="13">
        <v>3</v>
      </c>
      <c r="G60" s="13">
        <v>0</v>
      </c>
    </row>
    <row r="61" spans="1:7" ht="12.75">
      <c r="A61" s="11" t="s">
        <v>54</v>
      </c>
      <c r="B61" s="11" t="s">
        <v>32</v>
      </c>
      <c r="C61" s="12" t="s">
        <v>33</v>
      </c>
      <c r="D61" s="13">
        <v>3</v>
      </c>
      <c r="E61" s="13">
        <v>0</v>
      </c>
      <c r="F61" s="13">
        <v>3</v>
      </c>
      <c r="G61" s="13">
        <v>0</v>
      </c>
    </row>
    <row r="62" spans="1:7" ht="12.75">
      <c r="A62" s="11" t="s">
        <v>54</v>
      </c>
      <c r="B62" s="11" t="s">
        <v>34</v>
      </c>
      <c r="C62" s="12" t="s">
        <v>35</v>
      </c>
      <c r="D62" s="13">
        <v>0.5</v>
      </c>
      <c r="E62" s="13">
        <v>0</v>
      </c>
      <c r="F62" s="13">
        <v>0.5</v>
      </c>
      <c r="G62" s="13">
        <v>0</v>
      </c>
    </row>
    <row r="63" spans="1:7" ht="12.75">
      <c r="A63" s="11" t="s">
        <v>54</v>
      </c>
      <c r="B63" s="11" t="s">
        <v>50</v>
      </c>
      <c r="C63" s="12" t="s">
        <v>51</v>
      </c>
      <c r="D63" s="13">
        <v>2.5</v>
      </c>
      <c r="E63" s="13">
        <v>0</v>
      </c>
      <c r="F63" s="13">
        <v>2.5</v>
      </c>
      <c r="G63" s="13">
        <v>0</v>
      </c>
    </row>
    <row r="64" spans="1:7" s="17" customFormat="1" ht="21">
      <c r="A64" s="18" t="s">
        <v>97</v>
      </c>
      <c r="B64" s="18"/>
      <c r="C64" s="19" t="s">
        <v>98</v>
      </c>
      <c r="D64" s="20">
        <v>60</v>
      </c>
      <c r="E64" s="20">
        <v>0</v>
      </c>
      <c r="F64" s="20">
        <v>60</v>
      </c>
      <c r="G64" s="20">
        <f>G65+G69</f>
        <v>0</v>
      </c>
    </row>
    <row r="65" spans="1:7" s="24" customFormat="1" ht="21">
      <c r="A65" s="21" t="s">
        <v>99</v>
      </c>
      <c r="B65" s="21"/>
      <c r="C65" s="22" t="s">
        <v>100</v>
      </c>
      <c r="D65" s="23">
        <v>40</v>
      </c>
      <c r="E65" s="23">
        <v>0</v>
      </c>
      <c r="F65" s="23">
        <v>40</v>
      </c>
      <c r="G65" s="23">
        <f>G66+G67+G68</f>
        <v>0</v>
      </c>
    </row>
    <row r="66" spans="1:7" ht="12.75">
      <c r="A66" s="11" t="s">
        <v>99</v>
      </c>
      <c r="B66" s="11" t="s">
        <v>126</v>
      </c>
      <c r="C66" s="12" t="s">
        <v>127</v>
      </c>
      <c r="D66" s="13">
        <v>20</v>
      </c>
      <c r="E66" s="13">
        <v>0</v>
      </c>
      <c r="F66" s="13">
        <v>20</v>
      </c>
      <c r="G66" s="13">
        <f>G67+G68</f>
        <v>0</v>
      </c>
    </row>
    <row r="67" spans="1:7" ht="12.75">
      <c r="A67" s="11" t="s">
        <v>99</v>
      </c>
      <c r="B67" s="11" t="s">
        <v>101</v>
      </c>
      <c r="C67" s="12" t="s">
        <v>102</v>
      </c>
      <c r="D67" s="13">
        <v>10</v>
      </c>
      <c r="E67" s="13">
        <v>0</v>
      </c>
      <c r="F67" s="13">
        <v>10</v>
      </c>
      <c r="G67" s="13"/>
    </row>
    <row r="68" spans="1:7" ht="12.75">
      <c r="A68" s="11" t="s">
        <v>99</v>
      </c>
      <c r="B68" s="11" t="s">
        <v>81</v>
      </c>
      <c r="C68" s="12" t="s">
        <v>82</v>
      </c>
      <c r="D68" s="13">
        <v>10</v>
      </c>
      <c r="E68" s="13">
        <v>0</v>
      </c>
      <c r="F68" s="13">
        <v>10</v>
      </c>
      <c r="G68" s="13"/>
    </row>
    <row r="69" spans="1:7" s="24" customFormat="1" ht="21">
      <c r="A69" s="21" t="s">
        <v>103</v>
      </c>
      <c r="B69" s="21"/>
      <c r="C69" s="22" t="s">
        <v>104</v>
      </c>
      <c r="D69" s="23">
        <v>20</v>
      </c>
      <c r="E69" s="23">
        <v>0</v>
      </c>
      <c r="F69" s="23">
        <v>20</v>
      </c>
      <c r="G69" s="23">
        <f>G70+G71</f>
        <v>0</v>
      </c>
    </row>
    <row r="70" spans="1:7" ht="12.75">
      <c r="A70" s="11" t="s">
        <v>103</v>
      </c>
      <c r="B70" s="11" t="s">
        <v>101</v>
      </c>
      <c r="C70" s="12" t="s">
        <v>102</v>
      </c>
      <c r="D70" s="13">
        <v>10</v>
      </c>
      <c r="E70" s="13">
        <v>0</v>
      </c>
      <c r="F70" s="13">
        <v>10</v>
      </c>
      <c r="G70" s="13"/>
    </row>
    <row r="71" spans="1:7" ht="12.75">
      <c r="A71" s="11" t="s">
        <v>103</v>
      </c>
      <c r="B71" s="11" t="s">
        <v>81</v>
      </c>
      <c r="C71" s="12" t="s">
        <v>82</v>
      </c>
      <c r="D71" s="13">
        <v>10</v>
      </c>
      <c r="E71" s="13">
        <v>0</v>
      </c>
      <c r="F71" s="13">
        <v>10</v>
      </c>
      <c r="G71" s="13"/>
    </row>
    <row r="72" spans="1:7" s="17" customFormat="1" ht="12.75">
      <c r="A72" s="18" t="s">
        <v>56</v>
      </c>
      <c r="B72" s="18"/>
      <c r="C72" s="19" t="s">
        <v>57</v>
      </c>
      <c r="D72" s="20">
        <v>808.9</v>
      </c>
      <c r="E72" s="20">
        <v>0</v>
      </c>
      <c r="F72" s="20">
        <v>808.9</v>
      </c>
      <c r="G72" s="20">
        <f>G73+G78</f>
        <v>40.1</v>
      </c>
    </row>
    <row r="73" spans="1:7" s="24" customFormat="1" ht="12.75">
      <c r="A73" s="21" t="s">
        <v>89</v>
      </c>
      <c r="B73" s="21"/>
      <c r="C73" s="22" t="s">
        <v>90</v>
      </c>
      <c r="D73" s="23">
        <v>84.9</v>
      </c>
      <c r="E73" s="23">
        <v>0</v>
      </c>
      <c r="F73" s="23">
        <v>84.9</v>
      </c>
      <c r="G73" s="23">
        <f>G74+G75+G76+G77</f>
        <v>25.5</v>
      </c>
    </row>
    <row r="74" spans="1:7" ht="12.75">
      <c r="A74" s="11" t="s">
        <v>89</v>
      </c>
      <c r="B74" s="11" t="s">
        <v>12</v>
      </c>
      <c r="C74" s="12" t="s">
        <v>13</v>
      </c>
      <c r="D74" s="13">
        <v>62.1</v>
      </c>
      <c r="E74" s="13">
        <v>0</v>
      </c>
      <c r="F74" s="13">
        <v>62.1</v>
      </c>
      <c r="G74" s="13">
        <v>19.6</v>
      </c>
    </row>
    <row r="75" spans="1:7" ht="12.75">
      <c r="A75" s="11" t="s">
        <v>89</v>
      </c>
      <c r="B75" s="11" t="s">
        <v>14</v>
      </c>
      <c r="C75" s="12" t="s">
        <v>15</v>
      </c>
      <c r="D75" s="13">
        <v>18.7</v>
      </c>
      <c r="E75" s="13">
        <v>0</v>
      </c>
      <c r="F75" s="13">
        <v>18.7</v>
      </c>
      <c r="G75" s="13">
        <v>5.9</v>
      </c>
    </row>
    <row r="76" spans="1:7" ht="12.75">
      <c r="A76" s="11" t="s">
        <v>89</v>
      </c>
      <c r="B76" s="11" t="s">
        <v>60</v>
      </c>
      <c r="C76" s="12" t="s">
        <v>61</v>
      </c>
      <c r="D76" s="13">
        <v>3</v>
      </c>
      <c r="E76" s="13">
        <v>0</v>
      </c>
      <c r="F76" s="13">
        <v>3</v>
      </c>
      <c r="G76" s="13">
        <v>0</v>
      </c>
    </row>
    <row r="77" spans="1:7" ht="12.75">
      <c r="A77" s="11" t="s">
        <v>89</v>
      </c>
      <c r="B77" s="11" t="s">
        <v>50</v>
      </c>
      <c r="C77" s="12" t="s">
        <v>51</v>
      </c>
      <c r="D77" s="13">
        <v>1.1</v>
      </c>
      <c r="E77" s="13">
        <v>0</v>
      </c>
      <c r="F77" s="13">
        <v>1.1</v>
      </c>
      <c r="G77" s="13">
        <v>0</v>
      </c>
    </row>
    <row r="78" spans="1:7" s="24" customFormat="1" ht="12.75">
      <c r="A78" s="21" t="s">
        <v>5</v>
      </c>
      <c r="B78" s="21"/>
      <c r="C78" s="22" t="s">
        <v>58</v>
      </c>
      <c r="D78" s="23">
        <v>724</v>
      </c>
      <c r="E78" s="23">
        <v>0</v>
      </c>
      <c r="F78" s="23">
        <v>724</v>
      </c>
      <c r="G78" s="23">
        <f>G79+G80+G81</f>
        <v>14.6</v>
      </c>
    </row>
    <row r="79" spans="1:7" ht="12.75">
      <c r="A79" s="11" t="s">
        <v>5</v>
      </c>
      <c r="B79" s="11" t="s">
        <v>59</v>
      </c>
      <c r="C79" s="12" t="s">
        <v>0</v>
      </c>
      <c r="D79" s="13">
        <v>348</v>
      </c>
      <c r="E79" s="13">
        <v>0</v>
      </c>
      <c r="F79" s="13">
        <v>348</v>
      </c>
      <c r="G79" s="13">
        <v>14.6</v>
      </c>
    </row>
    <row r="80" spans="1:7" ht="12.75">
      <c r="A80" s="11" t="s">
        <v>5</v>
      </c>
      <c r="B80" s="11" t="s">
        <v>126</v>
      </c>
      <c r="C80" s="12" t="s">
        <v>127</v>
      </c>
      <c r="D80" s="13">
        <v>276</v>
      </c>
      <c r="E80" s="13">
        <v>0</v>
      </c>
      <c r="F80" s="13">
        <v>276</v>
      </c>
      <c r="G80" s="13">
        <v>0</v>
      </c>
    </row>
    <row r="81" spans="1:7" ht="12.75">
      <c r="A81" s="11" t="s">
        <v>5</v>
      </c>
      <c r="B81" s="11" t="s">
        <v>60</v>
      </c>
      <c r="C81" s="12" t="s">
        <v>61</v>
      </c>
      <c r="D81" s="13">
        <v>100</v>
      </c>
      <c r="E81" s="13">
        <v>0</v>
      </c>
      <c r="F81" s="13">
        <v>100</v>
      </c>
      <c r="G81" s="13">
        <v>0</v>
      </c>
    </row>
    <row r="82" spans="1:7" s="17" customFormat="1" ht="12.75">
      <c r="A82" s="18" t="s">
        <v>62</v>
      </c>
      <c r="B82" s="18"/>
      <c r="C82" s="19" t="s">
        <v>63</v>
      </c>
      <c r="D82" s="20">
        <v>490</v>
      </c>
      <c r="E82" s="20">
        <f>F82-D82</f>
        <v>100</v>
      </c>
      <c r="F82" s="20">
        <v>590</v>
      </c>
      <c r="G82" s="20">
        <f>G83+G85</f>
        <v>137</v>
      </c>
    </row>
    <row r="83" spans="1:7" s="24" customFormat="1" ht="12.75">
      <c r="A83" s="21" t="s">
        <v>105</v>
      </c>
      <c r="B83" s="21"/>
      <c r="C83" s="22" t="s">
        <v>106</v>
      </c>
      <c r="D83" s="23">
        <v>60</v>
      </c>
      <c r="E83" s="23">
        <f>F83-D83</f>
        <v>0</v>
      </c>
      <c r="F83" s="23">
        <v>60</v>
      </c>
      <c r="G83" s="23">
        <f>G84</f>
        <v>0</v>
      </c>
    </row>
    <row r="84" spans="1:7" ht="12.75">
      <c r="A84" s="11" t="s">
        <v>105</v>
      </c>
      <c r="B84" s="11" t="s">
        <v>107</v>
      </c>
      <c r="C84" s="12" t="s">
        <v>108</v>
      </c>
      <c r="D84" s="13">
        <v>60</v>
      </c>
      <c r="E84" s="13">
        <f>F84-D84</f>
        <v>0</v>
      </c>
      <c r="F84" s="13">
        <v>60</v>
      </c>
      <c r="G84" s="13">
        <v>0</v>
      </c>
    </row>
    <row r="85" spans="1:7" s="24" customFormat="1" ht="12.75">
      <c r="A85" s="21" t="s">
        <v>91</v>
      </c>
      <c r="B85" s="21"/>
      <c r="C85" s="22" t="s">
        <v>92</v>
      </c>
      <c r="D85" s="23">
        <v>430</v>
      </c>
      <c r="E85" s="23">
        <f>F85-D85</f>
        <v>100</v>
      </c>
      <c r="F85" s="23">
        <v>530</v>
      </c>
      <c r="G85" s="23">
        <f>G86+G87+G88+G89+G90+G91+G92+G93</f>
        <v>137</v>
      </c>
    </row>
    <row r="86" spans="1:7" ht="12.75">
      <c r="A86" s="11" t="s">
        <v>91</v>
      </c>
      <c r="B86" s="11" t="s">
        <v>22</v>
      </c>
      <c r="C86" s="12" t="s">
        <v>23</v>
      </c>
      <c r="D86" s="13">
        <v>300</v>
      </c>
      <c r="E86" s="13">
        <f>F86-D86</f>
        <v>100</v>
      </c>
      <c r="F86" s="13">
        <v>400</v>
      </c>
      <c r="G86" s="13">
        <v>137</v>
      </c>
    </row>
    <row r="87" spans="1:7" ht="12.75">
      <c r="A87" s="11" t="s">
        <v>91</v>
      </c>
      <c r="B87" s="11" t="s">
        <v>59</v>
      </c>
      <c r="C87" s="12" t="s">
        <v>0</v>
      </c>
      <c r="D87" s="13">
        <v>20</v>
      </c>
      <c r="E87" s="13">
        <v>0</v>
      </c>
      <c r="F87" s="13">
        <v>20</v>
      </c>
      <c r="G87" s="13">
        <v>0</v>
      </c>
    </row>
    <row r="88" spans="1:7" ht="12.75">
      <c r="A88" s="11" t="s">
        <v>91</v>
      </c>
      <c r="B88" s="11" t="s">
        <v>109</v>
      </c>
      <c r="C88" s="12" t="s">
        <v>110</v>
      </c>
      <c r="D88" s="13">
        <v>10</v>
      </c>
      <c r="E88" s="13">
        <v>0</v>
      </c>
      <c r="F88" s="13">
        <v>10</v>
      </c>
      <c r="G88" s="13">
        <v>0</v>
      </c>
    </row>
    <row r="89" spans="1:7" ht="12.75">
      <c r="A89" s="11" t="s">
        <v>91</v>
      </c>
      <c r="B89" s="11" t="s">
        <v>60</v>
      </c>
      <c r="C89" s="12" t="s">
        <v>61</v>
      </c>
      <c r="D89" s="13">
        <v>10</v>
      </c>
      <c r="E89" s="13">
        <v>0</v>
      </c>
      <c r="F89" s="13">
        <v>10</v>
      </c>
      <c r="G89" s="13">
        <v>0</v>
      </c>
    </row>
    <row r="90" spans="1:7" ht="12.75">
      <c r="A90" s="11" t="s">
        <v>91</v>
      </c>
      <c r="B90" s="11" t="s">
        <v>111</v>
      </c>
      <c r="C90" s="12" t="s">
        <v>110</v>
      </c>
      <c r="D90" s="13">
        <v>20</v>
      </c>
      <c r="E90" s="13">
        <v>0</v>
      </c>
      <c r="F90" s="13">
        <v>20</v>
      </c>
      <c r="G90" s="13">
        <v>0</v>
      </c>
    </row>
    <row r="91" spans="1:7" ht="12.75">
      <c r="A91" s="11" t="s">
        <v>91</v>
      </c>
      <c r="B91" s="11" t="s">
        <v>77</v>
      </c>
      <c r="C91" s="12" t="s">
        <v>78</v>
      </c>
      <c r="D91" s="13">
        <v>10</v>
      </c>
      <c r="E91" s="13">
        <v>0</v>
      </c>
      <c r="F91" s="13">
        <v>10</v>
      </c>
      <c r="G91" s="13">
        <v>0</v>
      </c>
    </row>
    <row r="92" spans="1:7" ht="12.75">
      <c r="A92" s="11" t="s">
        <v>91</v>
      </c>
      <c r="B92" s="11" t="s">
        <v>101</v>
      </c>
      <c r="C92" s="12" t="s">
        <v>102</v>
      </c>
      <c r="D92" s="13">
        <v>20</v>
      </c>
      <c r="E92" s="13">
        <v>0</v>
      </c>
      <c r="F92" s="13">
        <v>20</v>
      </c>
      <c r="G92" s="13">
        <v>0</v>
      </c>
    </row>
    <row r="93" spans="1:7" ht="12.75">
      <c r="A93" s="11" t="s">
        <v>91</v>
      </c>
      <c r="B93" s="11" t="s">
        <v>81</v>
      </c>
      <c r="C93" s="12" t="s">
        <v>82</v>
      </c>
      <c r="D93" s="13">
        <v>40</v>
      </c>
      <c r="E93" s="13">
        <v>0</v>
      </c>
      <c r="F93" s="13">
        <v>40</v>
      </c>
      <c r="G93" s="13">
        <v>0</v>
      </c>
    </row>
    <row r="94" spans="1:7" s="17" customFormat="1" ht="12.75">
      <c r="A94" s="18" t="s">
        <v>140</v>
      </c>
      <c r="B94" s="18"/>
      <c r="C94" s="19" t="s">
        <v>141</v>
      </c>
      <c r="D94" s="20">
        <v>0</v>
      </c>
      <c r="E94" s="20">
        <f aca="true" t="shared" si="1" ref="E94:E104">F94-D94</f>
        <v>20</v>
      </c>
      <c r="F94" s="20">
        <v>20</v>
      </c>
      <c r="G94" s="20">
        <f>G95</f>
        <v>0</v>
      </c>
    </row>
    <row r="95" spans="1:7" s="24" customFormat="1" ht="21">
      <c r="A95" s="21" t="s">
        <v>142</v>
      </c>
      <c r="B95" s="21"/>
      <c r="C95" s="22" t="s">
        <v>143</v>
      </c>
      <c r="D95" s="23">
        <v>0</v>
      </c>
      <c r="E95" s="23">
        <f t="shared" si="1"/>
        <v>20</v>
      </c>
      <c r="F95" s="23">
        <v>20</v>
      </c>
      <c r="G95" s="23">
        <f>G96</f>
        <v>0</v>
      </c>
    </row>
    <row r="96" spans="1:7" ht="22.5">
      <c r="A96" s="11" t="s">
        <v>142</v>
      </c>
      <c r="B96" s="11" t="s">
        <v>144</v>
      </c>
      <c r="C96" s="12" t="s">
        <v>145</v>
      </c>
      <c r="D96" s="13">
        <v>0</v>
      </c>
      <c r="E96" s="13">
        <f t="shared" si="1"/>
        <v>20</v>
      </c>
      <c r="F96" s="13">
        <v>20</v>
      </c>
      <c r="G96" s="13">
        <v>0</v>
      </c>
    </row>
    <row r="97" spans="1:7" s="17" customFormat="1" ht="12.75">
      <c r="A97" s="18" t="s">
        <v>64</v>
      </c>
      <c r="B97" s="18"/>
      <c r="C97" s="19" t="s">
        <v>65</v>
      </c>
      <c r="D97" s="20">
        <v>4739</v>
      </c>
      <c r="E97" s="20">
        <f t="shared" si="1"/>
        <v>1010.6000000000004</v>
      </c>
      <c r="F97" s="20">
        <v>5749.6</v>
      </c>
      <c r="G97" s="20">
        <f>G98</f>
        <v>1819.5</v>
      </c>
    </row>
    <row r="98" spans="1:7" s="24" customFormat="1" ht="12.75">
      <c r="A98" s="21" t="s">
        <v>66</v>
      </c>
      <c r="B98" s="21"/>
      <c r="C98" s="22" t="s">
        <v>67</v>
      </c>
      <c r="D98" s="23">
        <v>4739</v>
      </c>
      <c r="E98" s="23">
        <f t="shared" si="1"/>
        <v>1010.6000000000004</v>
      </c>
      <c r="F98" s="23">
        <v>5749.6</v>
      </c>
      <c r="G98" s="23">
        <f>G99+G100+G101+G102+G103+G104+G105+G106+G107+G108+G109+G110+G111+G112+G113+G114+G115+G116+G117+G118+G119</f>
        <v>1819.5</v>
      </c>
    </row>
    <row r="99" spans="1:7" ht="12.75">
      <c r="A99" s="11" t="s">
        <v>66</v>
      </c>
      <c r="B99" s="11" t="s">
        <v>12</v>
      </c>
      <c r="C99" s="12" t="s">
        <v>13</v>
      </c>
      <c r="D99" s="13">
        <v>1792</v>
      </c>
      <c r="E99" s="13">
        <f t="shared" si="1"/>
        <v>505</v>
      </c>
      <c r="F99" s="13">
        <v>2297</v>
      </c>
      <c r="G99" s="13">
        <v>1146.1</v>
      </c>
    </row>
    <row r="100" spans="1:7" ht="12.75">
      <c r="A100" s="11" t="s">
        <v>66</v>
      </c>
      <c r="B100" s="11" t="s">
        <v>14</v>
      </c>
      <c r="C100" s="12" t="s">
        <v>15</v>
      </c>
      <c r="D100" s="13">
        <v>514</v>
      </c>
      <c r="E100" s="13">
        <f t="shared" si="1"/>
        <v>71</v>
      </c>
      <c r="F100" s="13">
        <v>585</v>
      </c>
      <c r="G100" s="13">
        <v>272.9</v>
      </c>
    </row>
    <row r="101" spans="1:7" ht="12.75">
      <c r="A101" s="11" t="s">
        <v>66</v>
      </c>
      <c r="B101" s="11" t="s">
        <v>20</v>
      </c>
      <c r="C101" s="12" t="s">
        <v>21</v>
      </c>
      <c r="D101" s="13">
        <v>45</v>
      </c>
      <c r="E101" s="13">
        <f t="shared" si="1"/>
        <v>0</v>
      </c>
      <c r="F101" s="13">
        <v>45</v>
      </c>
      <c r="G101" s="13">
        <v>8.4</v>
      </c>
    </row>
    <row r="102" spans="1:7" ht="12.75">
      <c r="A102" s="11" t="s">
        <v>66</v>
      </c>
      <c r="B102" s="11" t="s">
        <v>22</v>
      </c>
      <c r="C102" s="12" t="s">
        <v>23</v>
      </c>
      <c r="D102" s="13">
        <v>971.8</v>
      </c>
      <c r="E102" s="13">
        <f t="shared" si="1"/>
        <v>50</v>
      </c>
      <c r="F102" s="13">
        <v>1021.8</v>
      </c>
      <c r="G102" s="13">
        <v>370.6</v>
      </c>
    </row>
    <row r="103" spans="1:7" ht="12.75">
      <c r="A103" s="11" t="s">
        <v>66</v>
      </c>
      <c r="B103" s="11" t="s">
        <v>107</v>
      </c>
      <c r="C103" s="12" t="s">
        <v>108</v>
      </c>
      <c r="D103" s="13">
        <v>0</v>
      </c>
      <c r="E103" s="13">
        <f t="shared" si="1"/>
        <v>353.4</v>
      </c>
      <c r="F103" s="13">
        <v>353.4</v>
      </c>
      <c r="G103" s="13">
        <v>0</v>
      </c>
    </row>
    <row r="104" spans="1:7" ht="12.75">
      <c r="A104" s="11" t="s">
        <v>66</v>
      </c>
      <c r="B104" s="11" t="s">
        <v>119</v>
      </c>
      <c r="C104" s="12" t="s">
        <v>120</v>
      </c>
      <c r="D104" s="13">
        <v>160.2</v>
      </c>
      <c r="E104" s="13">
        <f t="shared" si="1"/>
        <v>31.200000000000017</v>
      </c>
      <c r="F104" s="13">
        <v>191.4</v>
      </c>
      <c r="G104" s="13">
        <v>0</v>
      </c>
    </row>
    <row r="105" spans="1:7" ht="12.75">
      <c r="A105" s="11" t="s">
        <v>66</v>
      </c>
      <c r="B105" s="11" t="s">
        <v>59</v>
      </c>
      <c r="C105" s="12" t="s">
        <v>0</v>
      </c>
      <c r="D105" s="13">
        <v>40</v>
      </c>
      <c r="E105" s="13">
        <v>0</v>
      </c>
      <c r="F105" s="13">
        <v>40</v>
      </c>
      <c r="G105" s="13">
        <v>0</v>
      </c>
    </row>
    <row r="106" spans="1:7" ht="12.75">
      <c r="A106" s="11" t="s">
        <v>66</v>
      </c>
      <c r="B106" s="11" t="s">
        <v>136</v>
      </c>
      <c r="C106" s="12" t="s">
        <v>137</v>
      </c>
      <c r="D106" s="13">
        <v>0</v>
      </c>
      <c r="E106" s="13">
        <f>F106-D106</f>
        <v>7</v>
      </c>
      <c r="F106" s="13">
        <v>7</v>
      </c>
      <c r="G106" s="13">
        <v>0</v>
      </c>
    </row>
    <row r="107" spans="1:7" ht="12.75">
      <c r="A107" s="11" t="s">
        <v>66</v>
      </c>
      <c r="B107" s="11" t="s">
        <v>60</v>
      </c>
      <c r="C107" s="12" t="s">
        <v>61</v>
      </c>
      <c r="D107" s="13">
        <v>40</v>
      </c>
      <c r="E107" s="13">
        <f>F107-D107</f>
        <v>-7</v>
      </c>
      <c r="F107" s="13">
        <v>33</v>
      </c>
      <c r="G107" s="13">
        <v>0</v>
      </c>
    </row>
    <row r="108" spans="1:7" ht="12.75">
      <c r="A108" s="11" t="s">
        <v>66</v>
      </c>
      <c r="B108" s="11" t="s">
        <v>121</v>
      </c>
      <c r="C108" s="12" t="s">
        <v>122</v>
      </c>
      <c r="D108" s="13">
        <v>10</v>
      </c>
      <c r="E108" s="13">
        <v>0</v>
      </c>
      <c r="F108" s="13">
        <v>10</v>
      </c>
      <c r="G108" s="13">
        <v>5.1</v>
      </c>
    </row>
    <row r="109" spans="1:7" ht="12.75">
      <c r="A109" s="11" t="s">
        <v>66</v>
      </c>
      <c r="B109" s="11" t="s">
        <v>138</v>
      </c>
      <c r="C109" s="12" t="s">
        <v>139</v>
      </c>
      <c r="D109" s="13">
        <v>0</v>
      </c>
      <c r="E109" s="13">
        <f>F109-D109</f>
        <v>20</v>
      </c>
      <c r="F109" s="13">
        <v>20</v>
      </c>
      <c r="G109" s="13">
        <v>0</v>
      </c>
    </row>
    <row r="110" spans="1:7" ht="12.75">
      <c r="A110" s="11" t="s">
        <v>66</v>
      </c>
      <c r="B110" s="11" t="s">
        <v>123</v>
      </c>
      <c r="C110" s="12" t="s">
        <v>124</v>
      </c>
      <c r="D110" s="13">
        <v>2</v>
      </c>
      <c r="E110" s="13">
        <f>F110-D110</f>
        <v>0</v>
      </c>
      <c r="F110" s="13">
        <v>2</v>
      </c>
      <c r="G110" s="13">
        <v>0</v>
      </c>
    </row>
    <row r="111" spans="1:7" ht="12.75">
      <c r="A111" s="11" t="s">
        <v>66</v>
      </c>
      <c r="B111" s="11" t="s">
        <v>28</v>
      </c>
      <c r="C111" s="12" t="s">
        <v>29</v>
      </c>
      <c r="D111" s="13">
        <v>18</v>
      </c>
      <c r="E111" s="13">
        <v>0</v>
      </c>
      <c r="F111" s="13">
        <v>18</v>
      </c>
      <c r="G111" s="13">
        <v>16.4</v>
      </c>
    </row>
    <row r="112" spans="1:7" ht="12.75">
      <c r="A112" s="11" t="s">
        <v>66</v>
      </c>
      <c r="B112" s="11" t="s">
        <v>30</v>
      </c>
      <c r="C112" s="12" t="s">
        <v>31</v>
      </c>
      <c r="D112" s="13">
        <v>1</v>
      </c>
      <c r="E112" s="13">
        <v>0</v>
      </c>
      <c r="F112" s="13">
        <v>1</v>
      </c>
      <c r="G112" s="13">
        <v>0</v>
      </c>
    </row>
    <row r="113" spans="1:7" ht="12.75">
      <c r="A113" s="11" t="s">
        <v>66</v>
      </c>
      <c r="B113" s="11" t="s">
        <v>93</v>
      </c>
      <c r="C113" s="12" t="s">
        <v>94</v>
      </c>
      <c r="D113" s="13">
        <v>30</v>
      </c>
      <c r="E113" s="13">
        <f>F113-D113</f>
        <v>-15</v>
      </c>
      <c r="F113" s="13">
        <v>15</v>
      </c>
      <c r="G113" s="13">
        <v>0</v>
      </c>
    </row>
    <row r="114" spans="1:7" ht="12.75">
      <c r="A114" s="11" t="s">
        <v>66</v>
      </c>
      <c r="B114" s="11" t="s">
        <v>146</v>
      </c>
      <c r="C114" s="12" t="s">
        <v>147</v>
      </c>
      <c r="D114" s="13">
        <v>0</v>
      </c>
      <c r="E114" s="13">
        <f>F114-D114</f>
        <v>584</v>
      </c>
      <c r="F114" s="13">
        <v>584</v>
      </c>
      <c r="G114" s="13">
        <v>0</v>
      </c>
    </row>
    <row r="115" spans="1:7" ht="12.75">
      <c r="A115" s="11" t="s">
        <v>66</v>
      </c>
      <c r="B115" s="11" t="s">
        <v>77</v>
      </c>
      <c r="C115" s="12" t="s">
        <v>78</v>
      </c>
      <c r="D115" s="13">
        <v>1050</v>
      </c>
      <c r="E115" s="13">
        <f>F115-D115</f>
        <v>-584</v>
      </c>
      <c r="F115" s="13">
        <v>466</v>
      </c>
      <c r="G115" s="13">
        <v>0</v>
      </c>
    </row>
    <row r="116" spans="1:7" ht="12.75">
      <c r="A116" s="11" t="s">
        <v>66</v>
      </c>
      <c r="B116" s="11" t="s">
        <v>95</v>
      </c>
      <c r="C116" s="12" t="s">
        <v>96</v>
      </c>
      <c r="D116" s="13">
        <v>20</v>
      </c>
      <c r="E116" s="13">
        <f>F116-D116</f>
        <v>5</v>
      </c>
      <c r="F116" s="13">
        <v>25</v>
      </c>
      <c r="G116" s="13">
        <v>0</v>
      </c>
    </row>
    <row r="117" spans="1:7" ht="12.75">
      <c r="A117" s="11" t="s">
        <v>66</v>
      </c>
      <c r="B117" s="11" t="s">
        <v>34</v>
      </c>
      <c r="C117" s="12" t="s">
        <v>35</v>
      </c>
      <c r="D117" s="13">
        <v>15</v>
      </c>
      <c r="E117" s="13">
        <f>F117-D117</f>
        <v>0</v>
      </c>
      <c r="F117" s="13">
        <v>15</v>
      </c>
      <c r="G117" s="13">
        <v>0</v>
      </c>
    </row>
    <row r="118" spans="1:7" ht="12.75">
      <c r="A118" s="11" t="s">
        <v>66</v>
      </c>
      <c r="B118" s="11" t="s">
        <v>50</v>
      </c>
      <c r="C118" s="12" t="s">
        <v>51</v>
      </c>
      <c r="D118" s="13">
        <v>10</v>
      </c>
      <c r="E118" s="13">
        <v>0</v>
      </c>
      <c r="F118" s="13">
        <v>10</v>
      </c>
      <c r="G118" s="13">
        <v>0</v>
      </c>
    </row>
    <row r="119" spans="1:7" ht="12.75">
      <c r="A119" s="11" t="s">
        <v>66</v>
      </c>
      <c r="B119" s="11" t="s">
        <v>81</v>
      </c>
      <c r="C119" s="12" t="s">
        <v>82</v>
      </c>
      <c r="D119" s="13">
        <v>20</v>
      </c>
      <c r="E119" s="13">
        <f>F119-D119</f>
        <v>-10</v>
      </c>
      <c r="F119" s="13">
        <v>10</v>
      </c>
      <c r="G119" s="13">
        <v>0</v>
      </c>
    </row>
    <row r="120" spans="1:7" s="17" customFormat="1" ht="12.75">
      <c r="A120" s="18" t="s">
        <v>112</v>
      </c>
      <c r="B120" s="18"/>
      <c r="C120" s="19" t="s">
        <v>113</v>
      </c>
      <c r="D120" s="20">
        <v>6</v>
      </c>
      <c r="E120" s="20">
        <f>F120-D120</f>
        <v>0</v>
      </c>
      <c r="F120" s="20">
        <v>6</v>
      </c>
      <c r="G120" s="20">
        <f>G121</f>
        <v>0</v>
      </c>
    </row>
    <row r="121" spans="1:7" s="24" customFormat="1" ht="12.75">
      <c r="A121" s="21" t="s">
        <v>114</v>
      </c>
      <c r="B121" s="21"/>
      <c r="C121" s="22" t="s">
        <v>115</v>
      </c>
      <c r="D121" s="23">
        <v>6</v>
      </c>
      <c r="E121" s="23">
        <v>0</v>
      </c>
      <c r="F121" s="23">
        <v>6</v>
      </c>
      <c r="G121" s="23">
        <f>G122+G123+G124+G125+G126</f>
        <v>0</v>
      </c>
    </row>
    <row r="122" spans="1:7" ht="12.75">
      <c r="A122" s="11" t="s">
        <v>114</v>
      </c>
      <c r="B122" s="11" t="s">
        <v>59</v>
      </c>
      <c r="C122" s="12" t="s">
        <v>0</v>
      </c>
      <c r="D122" s="13">
        <v>1</v>
      </c>
      <c r="E122" s="13">
        <v>0</v>
      </c>
      <c r="F122" s="13">
        <v>1</v>
      </c>
      <c r="G122" s="13">
        <v>0</v>
      </c>
    </row>
    <row r="123" spans="1:7" ht="12.75">
      <c r="A123" s="11" t="s">
        <v>114</v>
      </c>
      <c r="B123" s="11" t="s">
        <v>60</v>
      </c>
      <c r="C123" s="12" t="s">
        <v>61</v>
      </c>
      <c r="D123" s="13">
        <v>1</v>
      </c>
      <c r="E123" s="13">
        <v>0</v>
      </c>
      <c r="F123" s="13">
        <v>1</v>
      </c>
      <c r="G123" s="13">
        <v>0</v>
      </c>
    </row>
    <row r="124" spans="1:7" ht="12.75">
      <c r="A124" s="11" t="s">
        <v>114</v>
      </c>
      <c r="B124" s="11" t="s">
        <v>43</v>
      </c>
      <c r="C124" s="12" t="s">
        <v>1</v>
      </c>
      <c r="D124" s="13">
        <v>2</v>
      </c>
      <c r="E124" s="13">
        <v>0</v>
      </c>
      <c r="F124" s="13">
        <v>2</v>
      </c>
      <c r="G124" s="13">
        <v>0</v>
      </c>
    </row>
    <row r="125" spans="1:7" ht="12.75">
      <c r="A125" s="11" t="s">
        <v>114</v>
      </c>
      <c r="B125" s="11" t="s">
        <v>116</v>
      </c>
      <c r="C125" s="12" t="s">
        <v>117</v>
      </c>
      <c r="D125" s="13">
        <v>1</v>
      </c>
      <c r="E125" s="13">
        <v>0</v>
      </c>
      <c r="F125" s="13">
        <v>1</v>
      </c>
      <c r="G125" s="13">
        <v>0</v>
      </c>
    </row>
    <row r="126" spans="1:7" ht="12.75">
      <c r="A126" s="11" t="s">
        <v>114</v>
      </c>
      <c r="B126" s="11" t="s">
        <v>81</v>
      </c>
      <c r="C126" s="12" t="s">
        <v>82</v>
      </c>
      <c r="D126" s="13">
        <v>1</v>
      </c>
      <c r="E126" s="13">
        <v>0</v>
      </c>
      <c r="F126" s="13">
        <v>1</v>
      </c>
      <c r="G126" s="13">
        <v>0</v>
      </c>
    </row>
    <row r="127" spans="1:7" s="17" customFormat="1" ht="12.75">
      <c r="A127" s="18" t="s">
        <v>68</v>
      </c>
      <c r="B127" s="18"/>
      <c r="C127" s="19" t="s">
        <v>69</v>
      </c>
      <c r="D127" s="20">
        <v>5.9</v>
      </c>
      <c r="E127" s="20">
        <v>0</v>
      </c>
      <c r="F127" s="20">
        <v>5.9</v>
      </c>
      <c r="G127" s="20">
        <f>G128</f>
        <v>3.2</v>
      </c>
    </row>
    <row r="128" spans="1:7" s="24" customFormat="1" ht="12.75">
      <c r="A128" s="21" t="s">
        <v>70</v>
      </c>
      <c r="B128" s="21"/>
      <c r="C128" s="22" t="s">
        <v>71</v>
      </c>
      <c r="D128" s="23">
        <v>5.9</v>
      </c>
      <c r="E128" s="23">
        <v>0</v>
      </c>
      <c r="F128" s="23">
        <v>5.9</v>
      </c>
      <c r="G128" s="23">
        <f>G129</f>
        <v>3.2</v>
      </c>
    </row>
    <row r="129" spans="1:7" ht="12.75">
      <c r="A129" s="11" t="s">
        <v>70</v>
      </c>
      <c r="B129" s="11" t="s">
        <v>72</v>
      </c>
      <c r="C129" s="12" t="s">
        <v>4</v>
      </c>
      <c r="D129" s="13">
        <v>5.9</v>
      </c>
      <c r="E129" s="13">
        <v>0</v>
      </c>
      <c r="F129" s="13">
        <v>5.9</v>
      </c>
      <c r="G129" s="13">
        <v>3.2</v>
      </c>
    </row>
    <row r="130" s="7" customFormat="1" ht="15.75">
      <c r="B130" s="8"/>
    </row>
    <row r="131" s="7" customFormat="1" ht="15.75">
      <c r="B131" s="8"/>
    </row>
    <row r="132" s="7" customFormat="1" ht="15.75">
      <c r="B132" s="8"/>
    </row>
    <row r="133" s="7" customFormat="1" ht="15.75">
      <c r="B133" s="8"/>
    </row>
    <row r="134" s="7" customFormat="1" ht="15.75">
      <c r="B134" s="8"/>
    </row>
    <row r="135" s="7" customFormat="1" ht="15.75">
      <c r="B135" s="8"/>
    </row>
    <row r="136" s="7" customFormat="1" ht="15.75">
      <c r="B136" s="8"/>
    </row>
    <row r="137" s="7" customFormat="1" ht="15.75">
      <c r="B137" s="8"/>
    </row>
    <row r="138" s="7" customFormat="1" ht="15.75">
      <c r="B138" s="8"/>
    </row>
    <row r="139" s="7" customFormat="1" ht="15.75">
      <c r="B139" s="8"/>
    </row>
    <row r="140" s="7" customFormat="1" ht="15.75">
      <c r="B140" s="8"/>
    </row>
    <row r="141" s="7" customFormat="1" ht="15.75">
      <c r="B141" s="8"/>
    </row>
    <row r="142" s="7" customFormat="1" ht="15.75">
      <c r="B142" s="8"/>
    </row>
    <row r="143" s="7" customFormat="1" ht="15.75">
      <c r="B143" s="8"/>
    </row>
    <row r="144" s="7" customFormat="1" ht="15.75">
      <c r="B144" s="8"/>
    </row>
    <row r="145" s="7" customFormat="1" ht="15.75">
      <c r="B145" s="8"/>
    </row>
  </sheetData>
  <sheetProtection/>
  <mergeCells count="3">
    <mergeCell ref="A2:G2"/>
    <mergeCell ref="A4:C4"/>
    <mergeCell ref="C1:G1"/>
  </mergeCells>
  <printOptions/>
  <pageMargins left="0.87" right="0.2" top="0.18" bottom="0.3937007874015748" header="0.1968503937007874" footer="0.196850393700787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2015-05-26T01:00:26Z</cp:lastPrinted>
  <dcterms:created xsi:type="dcterms:W3CDTF">2007-10-26T05:01:23Z</dcterms:created>
  <dcterms:modified xsi:type="dcterms:W3CDTF">2016-06-17T08:31:47Z</dcterms:modified>
  <cp:category/>
  <cp:version/>
  <cp:contentType/>
  <cp:contentStatus/>
</cp:coreProperties>
</file>