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е" sheetId="1" r:id="rId1"/>
    <sheet name="Лист1" sheetId="2" r:id="rId2"/>
    <sheet name="Лист2" sheetId="3" r:id="rId3"/>
    <sheet name="Лист3" sheetId="4" r:id="rId4"/>
  </sheets>
  <definedNames>
    <definedName name="_xlnm.Print_Area" localSheetId="0">'Бе'!$A$1:$H$70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D39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<sst xmlns="http://schemas.openxmlformats.org/spreadsheetml/2006/main" count="187" uniqueCount="141">
  <si>
    <t>тыс. руб.</t>
  </si>
  <si>
    <t>Код бюджетной классификации</t>
  </si>
  <si>
    <t>Наименование платежей</t>
  </si>
  <si>
    <t>Код 
бюджетной классификации</t>
  </si>
  <si>
    <t>Внесение изменений</t>
  </si>
  <si>
    <t>Уточненный план</t>
  </si>
  <si>
    <t>главного 
админи-
стратора
 доходов</t>
  </si>
  <si>
    <t>доходов бюджета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</si>
  <si>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</si>
  <si>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</si>
  <si>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</si>
  <si>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</si>
  <si>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182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</si>
  <si>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</si>
  <si>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</si>
  <si>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</si>
  <si>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</si>
  <si>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</si>
  <si>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</si>
  <si>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</si>
  <si>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НАЛОГ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</si>
  <si>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</si>
  <si>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</si>
  <si>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</si>
  <si>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</si>
  <si>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</si>
  <si>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</si>
  <si>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</si>
  <si>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</si>
  <si>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</si>
  <si>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</si>
  <si>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</si>
  <si>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
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</si>
  <si>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</si>
  <si>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</si>
  <si>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</t>
  </si>
  <si>
    <t>1 11 05000 00 0000 000</t>
  </si>
  <si>
    <t>966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</si>
  <si>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</t>
  </si>
  <si>
    <t>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</si>
  <si>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</si>
  <si>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</si>
  <si>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</si>
  <si>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</si>
  <si>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</si>
  <si>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</si>
  <si>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</si>
  <si>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 xml:space="preserve">Прочие доходы от оказания платных услуг (работ)     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</si>
  <si>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</si>
  <si>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</si>
  <si>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</si>
  <si>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</si>
  <si>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</si>
  <si>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</si>
  <si>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1 14 06013 10 0000 430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</si>
  <si>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</si>
  <si>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</si>
  <si>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</si>
  <si>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</si>
  <si>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</si>
  <si>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</si>
  <si>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</si>
  <si>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</si>
  <si>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</si>
  <si>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</si>
  <si>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Субсидии на оказание содействия МО Иркутской области в реализации мероприятий по модернизации объектов коммунальной инфраструктуры, находящихся в муниципальной собственности</t>
  </si>
  <si>
    <t>2 02 02078 10 0000 151</t>
  </si>
  <si>
    <t>Прочие субсидии</t>
  </si>
  <si>
    <t>Прочие субсидии бюджетам сельских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</si>
  <si>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</si>
  <si>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</si>
  <si>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</si>
  <si>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</si>
  <si>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</si>
  <si>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</si>
  <si>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</si>
  <si>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</si>
  <si>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</si>
  <si>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</si>
  <si>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</si>
  <si>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</si>
  <si>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</si>
  <si>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</si>
  <si>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</si>
  <si>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</si>
  <si>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</si>
  <si>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</si>
  <si>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</si>
  <si>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</si>
  <si>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</si>
  <si>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</si>
  <si>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</si>
  <si>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</si>
  <si>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 в бюджеты поселений</t>
  </si>
  <si>
    <t xml:space="preserve">Прочие безвозмездные поступления </t>
  </si>
  <si>
    <t>ВНЕСЕНИЕ ИЗМЕНЕНИЙ И ДОПОЛНЕНИЙ В ДОХОДНУЮ ЧАСТЬ БЮДЖЕТА 
БЕРЕЗНЯКОВСКОГО МУНИЦИПАЛЬНОГО ОБРАЗОВАНИЯ НА 2016 ГОД</t>
  </si>
  <si>
    <t>План на 2016 год</t>
  </si>
  <si>
    <t>Исполнение на 01.06.2016 года</t>
  </si>
  <si>
    <t>000 1 00 00000 00 0000 000</t>
  </si>
  <si>
    <t>000 1 01 00000 00 0000 000</t>
  </si>
  <si>
    <t>000 1 01 02000 00 0000 000</t>
  </si>
  <si>
    <t>182 1 01 02010 01 0000 110</t>
  </si>
  <si>
    <t>000 1 03 00000 00 0000 000</t>
  </si>
  <si>
    <t>000 1 03 02000 01 0000 110</t>
  </si>
  <si>
    <t>100 1 03 02230 01 0000 110</t>
  </si>
  <si>
    <t>100 1 03 02240 01 0000 110</t>
  </si>
  <si>
    <t>100 1 03 02250 01 0000 110</t>
  </si>
  <si>
    <t>100 1 03 02260 01 0000 110</t>
  </si>
  <si>
    <t>000 1 05 00000 00 0000 000</t>
  </si>
  <si>
    <t>000 1 06 00000 00 0000 000</t>
  </si>
  <si>
    <t>000 1 06 01000 00 0000 000</t>
  </si>
  <si>
    <t>182 1 06 01030 10 0000 110</t>
  </si>
  <si>
    <t>000 1 06 06000 00 0000 000</t>
  </si>
  <si>
    <t>182 1 06 06033 10 0000 110</t>
  </si>
  <si>
    <t>182 1 06 06043 10 0000 110</t>
  </si>
  <si>
    <t>000 1 08 00000 00 0000 000</t>
  </si>
  <si>
    <t>000 1 08 04000 01 0000 110</t>
  </si>
  <si>
    <t>903 1 08 04020 01 0000 110</t>
  </si>
  <si>
    <t>000 1 11 00000 00 0000 000</t>
  </si>
  <si>
    <t>000 1 11 09000 00 0000 120</t>
  </si>
  <si>
    <t>903 1 11 09045 10 0000 120</t>
  </si>
  <si>
    <t>000 1 13 00000 00 0000 000</t>
  </si>
  <si>
    <t>000 1 13 01990 00 0000 130</t>
  </si>
  <si>
    <t>903 1 13 01995 10 0000 130</t>
  </si>
  <si>
    <t>000 2 00 00000 00 0000 000</t>
  </si>
  <si>
    <t>000 2 02 00000 00 0000 000</t>
  </si>
  <si>
    <t>000 2 02 01000 00 0000 151</t>
  </si>
  <si>
    <t>000 2 02 01001 00 0000 151</t>
  </si>
  <si>
    <t>903 2 02 01001 10 0000 151</t>
  </si>
  <si>
    <t>000 2 02 02000 00 0000 151</t>
  </si>
  <si>
    <t>000 2 02 02999 00 0000 151</t>
  </si>
  <si>
    <t>903 2 02 02999 10 0000 151</t>
  </si>
  <si>
    <t>000 2 02 03000 00 0000 151</t>
  </si>
  <si>
    <t>000 2 02 03015 00 0000 151</t>
  </si>
  <si>
    <t>903 2 02 03015 10 0000 151</t>
  </si>
  <si>
    <t>000 2 02 03024 00 0000 151</t>
  </si>
  <si>
    <t>903 2 02 03024 10 0000 151</t>
  </si>
  <si>
    <t>000 2 07 05030 10 0000 151</t>
  </si>
  <si>
    <t>903 2 07 05030 10 0000 151</t>
  </si>
  <si>
    <t>182 1 05 03010 01 0000 110</t>
  </si>
  <si>
    <t>Приложение № 1 к решению 
Думы Березняковского сельского
поселения Нижнеилимского 
района " О внесении изменений в Решение Думы Березняковского сельского поселения
 Нижнеилимского района
«О бюджете Березняковского муниципального
образования на  2016 год» от 28.12.2015г. № 144»
от " 20 " июня 2016 года № 158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</si>
</sst>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57" applyFont="1" applyAlignment="1">
      <alignment vertical="center"/>
      <protection/>
    </xf>
    <xf numFmtId="0" fontId="5" fillId="0" borderId="0" xfId="57" applyFont="1" applyAlignment="1">
      <alignment vertical="center"/>
      <protection/>
    </xf>
    <xf numFmtId="0" fontId="7" fillId="0" borderId="0" xfId="57" applyNumberFormat="1" applyFont="1" applyFill="1" applyAlignment="1" applyProtection="1">
      <alignment vertical="center"/>
      <protection hidden="1"/>
    </xf>
    <xf numFmtId="0" fontId="7" fillId="0" borderId="0" xfId="57" applyFont="1" applyAlignment="1" applyProtection="1">
      <alignment vertical="center"/>
      <protection hidden="1"/>
    </xf>
    <xf numFmtId="0" fontId="8" fillId="0" borderId="0" xfId="53" applyNumberFormat="1" applyFont="1" applyFill="1" applyAlignment="1" applyProtection="1">
      <alignment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7" applyFont="1" applyFill="1" applyAlignment="1" applyProtection="1">
      <alignment vertical="center"/>
      <protection hidden="1"/>
    </xf>
    <xf numFmtId="0" fontId="10" fillId="0" borderId="0" xfId="57" applyFont="1" applyAlignment="1">
      <alignment horizontal="right" vertical="center"/>
      <protection/>
    </xf>
    <xf numFmtId="0" fontId="1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7" applyFont="1" applyAlignment="1">
      <alignment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49" fontId="13" fillId="33" borderId="10" xfId="57" applyNumberFormat="1" applyFont="1" applyFill="1" applyBorder="1" applyAlignment="1">
      <alignment horizontal="center" vertical="center"/>
      <protection/>
    </xf>
    <xf numFmtId="0" fontId="14" fillId="0" borderId="0" xfId="57" applyFont="1" applyAlignment="1">
      <alignment vertical="center"/>
      <protection/>
    </xf>
    <xf numFmtId="0" fontId="11" fillId="34" borderId="10" xfId="57" applyNumberFormat="1" applyFont="1" applyFill="1" applyBorder="1" applyAlignment="1" applyProtection="1">
      <alignment horizontal="center" vertical="center" wrapText="1"/>
      <protection hidden="1"/>
    </xf>
    <xf numFmtId="4" fontId="15" fillId="34" borderId="10" xfId="57" applyNumberFormat="1" applyFont="1" applyFill="1" applyBorder="1" applyAlignment="1">
      <alignment horizontal="right" vertical="center"/>
      <protection/>
    </xf>
    <xf numFmtId="49" fontId="11" fillId="35" borderId="10" xfId="57" applyNumberFormat="1" applyFont="1" applyFill="1" applyBorder="1" applyAlignment="1">
      <alignment horizontal="center" vertical="center"/>
      <protection/>
    </xf>
    <xf numFmtId="0" fontId="11" fillId="36" borderId="10" xfId="57" applyNumberFormat="1" applyFont="1" applyFill="1" applyBorder="1" applyAlignment="1" applyProtection="1">
      <alignment horizontal="center" vertical="center" wrapText="1"/>
      <protection hidden="1"/>
    </xf>
    <xf numFmtId="4" fontId="13" fillId="36" borderId="10" xfId="57" applyNumberFormat="1" applyFont="1" applyFill="1" applyBorder="1" applyAlignment="1">
      <alignment horizontal="right" vertical="center"/>
      <protection/>
    </xf>
    <xf numFmtId="49" fontId="4" fillId="0" borderId="10" xfId="57" applyNumberFormat="1" applyFont="1" applyBorder="1" applyAlignment="1">
      <alignment horizontal="center" vertical="center"/>
      <protection/>
    </xf>
    <xf numFmtId="4" fontId="13" fillId="0" borderId="10" xfId="57" applyNumberFormat="1" applyFont="1" applyBorder="1" applyAlignment="1">
      <alignment horizontal="right" vertical="center"/>
      <protection/>
    </xf>
    <xf numFmtId="49" fontId="4" fillId="0" borderId="10" xfId="55" applyNumberFormat="1" applyFont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/>
    </xf>
    <xf numFmtId="4" fontId="4" fillId="0" borderId="10" xfId="57" applyNumberFormat="1" applyFont="1" applyBorder="1" applyAlignment="1">
      <alignment horizontal="right" vertical="center"/>
      <protection/>
    </xf>
    <xf numFmtId="49" fontId="4" fillId="0" borderId="10" xfId="61" applyNumberFormat="1" applyFont="1" applyBorder="1" applyAlignment="1">
      <alignment horizontal="center" vertical="center"/>
      <protection/>
    </xf>
    <xf numFmtId="49" fontId="13" fillId="35" borderId="10" xfId="61" applyNumberFormat="1" applyFont="1" applyFill="1" applyBorder="1" applyAlignment="1">
      <alignment horizontal="center" vertical="center"/>
      <protection/>
    </xf>
    <xf numFmtId="49" fontId="11" fillId="36" borderId="10" xfId="64" applyNumberFormat="1" applyFont="1" applyFill="1" applyBorder="1" applyAlignment="1">
      <alignment horizontal="center" vertical="center" wrapText="1"/>
      <protection/>
    </xf>
    <xf numFmtId="49" fontId="4" fillId="37" borderId="10" xfId="61" applyNumberFormat="1" applyFont="1" applyFill="1" applyBorder="1" applyAlignment="1">
      <alignment horizontal="center" vertical="center"/>
      <protection/>
    </xf>
    <xf numFmtId="0" fontId="5" fillId="37" borderId="0" xfId="57" applyFont="1" applyFill="1" applyAlignment="1">
      <alignment vertical="center"/>
      <protection/>
    </xf>
    <xf numFmtId="49" fontId="11" fillId="37" borderId="10" xfId="64" applyNumberFormat="1" applyFont="1" applyFill="1" applyBorder="1" applyAlignment="1">
      <alignment horizontal="center" vertical="center" wrapText="1"/>
      <protection/>
    </xf>
    <xf numFmtId="4" fontId="13" fillId="37" borderId="10" xfId="57" applyNumberFormat="1" applyFont="1" applyFill="1" applyBorder="1" applyAlignment="1">
      <alignment horizontal="right" vertical="center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11" fillId="36" borderId="10" xfId="0" applyNumberFormat="1" applyFont="1" applyFill="1" applyBorder="1" applyAlignment="1">
      <alignment horizontal="center" vertical="center" wrapText="1"/>
    </xf>
    <xf numFmtId="4" fontId="13" fillId="36" borderId="10" xfId="57" applyNumberFormat="1" applyFont="1" applyFill="1" applyBorder="1" applyAlignment="1" applyProtection="1">
      <alignment horizontal="right" vertical="center" wrapText="1"/>
      <protection hidden="1"/>
    </xf>
    <xf numFmtId="49" fontId="6" fillId="0" borderId="10" xfId="57" applyNumberFormat="1" applyFont="1" applyBorder="1" applyAlignment="1">
      <alignment horizontal="center" vertical="center"/>
      <protection/>
    </xf>
    <xf numFmtId="49" fontId="6" fillId="0" borderId="10" xfId="0" applyNumberFormat="1" applyFont="1" applyBorder="1" applyAlignment="1">
      <alignment horizontal="center" vertical="center" wrapText="1"/>
    </xf>
    <xf numFmtId="0" fontId="13" fillId="36" borderId="10" xfId="57" applyNumberFormat="1" applyFont="1" applyFill="1" applyBorder="1" applyAlignment="1" applyProtection="1">
      <alignment horizontal="left" vertical="center" wrapText="1" indent="1"/>
      <protection hidden="1"/>
    </xf>
    <xf numFmtId="49" fontId="11" fillId="36" borderId="10" xfId="57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57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0" xfId="0" applyFont="1" applyBorder="1" applyAlignment="1">
      <alignment horizontal="left" wrapText="1" indent="3"/>
    </xf>
    <xf numFmtId="0" fontId="6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left" vertical="center" wrapText="1" indent="3"/>
      <protection locked="0"/>
    </xf>
    <xf numFmtId="49" fontId="11" fillId="36" borderId="10" xfId="63" applyNumberFormat="1" applyFont="1" applyFill="1" applyBorder="1" applyAlignment="1">
      <alignment horizontal="center" vertical="center"/>
      <protection/>
    </xf>
    <xf numFmtId="49" fontId="11" fillId="0" borderId="10" xfId="63" applyNumberFormat="1" applyFont="1" applyBorder="1" applyAlignment="1">
      <alignment horizontal="center" vertical="center"/>
      <protection/>
    </xf>
    <xf numFmtId="4" fontId="13" fillId="0" borderId="10" xfId="57" applyNumberFormat="1" applyFont="1" applyFill="1" applyBorder="1" applyAlignment="1" applyProtection="1">
      <alignment horizontal="right" vertical="center" wrapText="1"/>
      <protection hidden="1"/>
    </xf>
    <xf numFmtId="49" fontId="6" fillId="0" borderId="10" xfId="63" applyNumberFormat="1" applyFont="1" applyBorder="1" applyAlignment="1">
      <alignment horizontal="center" vertical="center"/>
      <protection/>
    </xf>
    <xf numFmtId="49" fontId="13" fillId="35" borderId="10" xfId="57" applyNumberFormat="1" applyFont="1" applyFill="1" applyBorder="1" applyAlignment="1">
      <alignment horizontal="center" vertical="center"/>
      <protection/>
    </xf>
    <xf numFmtId="49" fontId="11" fillId="36" borderId="10" xfId="59" applyNumberFormat="1" applyFont="1" applyFill="1" applyBorder="1" applyAlignment="1" applyProtection="1">
      <alignment horizontal="center" vertical="center" wrapText="1"/>
      <protection hidden="1"/>
    </xf>
    <xf numFmtId="0" fontId="13" fillId="36" borderId="10" xfId="61" applyNumberFormat="1" applyFont="1" applyFill="1" applyBorder="1" applyAlignment="1" applyProtection="1">
      <alignment horizontal="left" vertical="center" wrapText="1" indent="1"/>
      <protection hidden="1"/>
    </xf>
    <xf numFmtId="0" fontId="11" fillId="36" borderId="10" xfId="61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56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0" xfId="61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4" fontId="13" fillId="0" borderId="10" xfId="57" applyNumberFormat="1" applyFont="1" applyFill="1" applyBorder="1" applyAlignment="1">
      <alignment horizontal="right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" fontId="4" fillId="0" borderId="10" xfId="57" applyNumberFormat="1" applyFont="1" applyFill="1" applyBorder="1" applyAlignment="1">
      <alignment horizontal="right" vertical="center"/>
      <protection/>
    </xf>
    <xf numFmtId="49" fontId="4" fillId="0" borderId="10" xfId="54" applyNumberFormat="1" applyFont="1" applyBorder="1" applyAlignment="1">
      <alignment horizontal="center" vertical="center"/>
      <protection/>
    </xf>
    <xf numFmtId="49" fontId="13" fillId="0" borderId="10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 indent="3"/>
      <protection/>
    </xf>
    <xf numFmtId="49" fontId="11" fillId="35" borderId="10" xfId="58" applyNumberFormat="1" applyFont="1" applyFill="1" applyBorder="1" applyAlignment="1">
      <alignment horizontal="center" vertical="center"/>
      <protection/>
    </xf>
    <xf numFmtId="0" fontId="13" fillId="36" borderId="10" xfId="0" applyFont="1" applyFill="1" applyBorder="1" applyAlignment="1">
      <alignment horizontal="left" vertical="center" wrapText="1" indent="1"/>
    </xf>
    <xf numFmtId="49" fontId="4" fillId="37" borderId="10" xfId="58" applyNumberFormat="1" applyFont="1" applyFill="1" applyBorder="1" applyAlignment="1">
      <alignment horizontal="center" vertical="center"/>
      <protection/>
    </xf>
    <xf numFmtId="0" fontId="13" fillId="37" borderId="10" xfId="0" applyFont="1" applyFill="1" applyBorder="1" applyAlignment="1">
      <alignment horizontal="left" indent="2"/>
    </xf>
    <xf numFmtId="49" fontId="11" fillId="37" borderId="10" xfId="0" applyNumberFormat="1" applyFont="1" applyFill="1" applyBorder="1" applyAlignment="1">
      <alignment horizontal="center" vertical="center"/>
    </xf>
    <xf numFmtId="49" fontId="13" fillId="35" borderId="10" xfId="58" applyNumberFormat="1" applyFont="1" applyFill="1" applyBorder="1" applyAlignment="1">
      <alignment horizontal="center" vertical="center"/>
      <protection/>
    </xf>
    <xf numFmtId="0" fontId="13" fillId="36" borderId="10" xfId="63" applyFont="1" applyFill="1" applyBorder="1" applyAlignment="1">
      <alignment horizontal="left" vertical="center" wrapText="1" indent="1"/>
      <protection/>
    </xf>
    <xf numFmtId="4" fontId="13" fillId="36" borderId="10" xfId="57" applyNumberFormat="1" applyFont="1" applyFill="1" applyBorder="1" applyAlignment="1">
      <alignment vertical="center"/>
      <protection/>
    </xf>
    <xf numFmtId="49" fontId="4" fillId="0" borderId="10" xfId="58" applyNumberFormat="1" applyFont="1" applyBorder="1" applyAlignment="1">
      <alignment horizontal="center" vertical="center"/>
      <protection/>
    </xf>
    <xf numFmtId="0" fontId="13" fillId="0" borderId="10" xfId="63" applyFont="1" applyBorder="1" applyAlignment="1">
      <alignment horizontal="left" vertical="center" wrapText="1" indent="2"/>
      <protection/>
    </xf>
    <xf numFmtId="4" fontId="4" fillId="37" borderId="10" xfId="57" applyNumberFormat="1" applyFont="1" applyFill="1" applyBorder="1" applyAlignment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4" fontId="15" fillId="34" borderId="10" xfId="56" applyNumberFormat="1" applyFont="1" applyFill="1" applyBorder="1" applyAlignment="1">
      <alignment horizontal="right" vertical="center"/>
      <protection/>
    </xf>
    <xf numFmtId="4" fontId="13" fillId="36" borderId="10" xfId="56" applyNumberFormat="1" applyFont="1" applyFill="1" applyBorder="1" applyAlignment="1">
      <alignment horizontal="right" vertical="center"/>
      <protection/>
    </xf>
    <xf numFmtId="49" fontId="4" fillId="35" borderId="10" xfId="57" applyNumberFormat="1" applyFont="1" applyFill="1" applyBorder="1" applyAlignment="1">
      <alignment horizontal="center" vertical="center"/>
      <protection/>
    </xf>
    <xf numFmtId="1" fontId="1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left" vertical="center" wrapText="1" indent="3"/>
    </xf>
    <xf numFmtId="49" fontId="11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/>
    </xf>
    <xf numFmtId="4" fontId="4" fillId="37" borderId="10" xfId="57" applyNumberFormat="1" applyFont="1" applyFill="1" applyBorder="1" applyAlignment="1">
      <alignment horizontal="right" vertical="center"/>
      <protection/>
    </xf>
    <xf numFmtId="0" fontId="13" fillId="37" borderId="10" xfId="0" applyFont="1" applyFill="1" applyBorder="1" applyAlignment="1">
      <alignment horizontal="left" vertical="center" wrapText="1" indent="2"/>
    </xf>
    <xf numFmtId="49" fontId="11" fillId="36" borderId="10" xfId="61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Fill="1" applyBorder="1" applyAlignment="1">
      <alignment horizontal="left" vertical="center" wrapText="1" indent="2"/>
    </xf>
    <xf numFmtId="208" fontId="11" fillId="39" borderId="10" xfId="0" applyNumberFormat="1" applyFont="1" applyFill="1" applyBorder="1" applyAlignment="1">
      <alignment horizontal="center" vertical="center" wrapText="1"/>
    </xf>
    <xf numFmtId="208" fontId="11" fillId="38" borderId="10" xfId="0" applyNumberFormat="1" applyFont="1" applyFill="1" applyBorder="1" applyAlignment="1">
      <alignment horizontal="center" vertical="center" wrapText="1"/>
    </xf>
    <xf numFmtId="208" fontId="6" fillId="38" borderId="10" xfId="0" applyNumberFormat="1" applyFont="1" applyFill="1" applyBorder="1" applyAlignment="1">
      <alignment horizontal="center" vertical="center" wrapText="1"/>
    </xf>
    <xf numFmtId="0" fontId="16" fillId="0" borderId="10" xfId="57" applyFont="1" applyBorder="1" applyAlignment="1">
      <alignment vertical="center"/>
      <protection/>
    </xf>
    <xf numFmtId="0" fontId="17" fillId="0" borderId="0" xfId="57" applyFont="1" applyAlignment="1">
      <alignment vertical="center"/>
      <protection/>
    </xf>
    <xf numFmtId="0" fontId="18" fillId="0" borderId="0" xfId="57" applyFont="1" applyFill="1" applyAlignment="1" applyProtection="1">
      <alignment vertical="center"/>
      <protection hidden="1"/>
    </xf>
    <xf numFmtId="0" fontId="19" fillId="0" borderId="0" xfId="60" applyFont="1" applyAlignment="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 wrapText="1" indent="3"/>
    </xf>
    <xf numFmtId="0" fontId="15" fillId="34" borderId="10" xfId="57" applyNumberFormat="1" applyFont="1" applyFill="1" applyBorder="1" applyAlignment="1" applyProtection="1">
      <alignment horizontal="left" vertical="center" wrapText="1"/>
      <protection hidden="1"/>
    </xf>
    <xf numFmtId="49" fontId="4" fillId="0" borderId="10" xfId="0" applyNumberFormat="1" applyFont="1" applyBorder="1" applyAlignment="1">
      <alignment vertical="center" wrapText="1"/>
    </xf>
    <xf numFmtId="49" fontId="13" fillId="36" borderId="10" xfId="64" applyNumberFormat="1" applyFont="1" applyFill="1" applyBorder="1" applyAlignment="1">
      <alignment horizontal="left" vertical="center" wrapText="1" indent="1"/>
      <protection/>
    </xf>
    <xf numFmtId="207" fontId="13" fillId="0" borderId="10" xfId="0" applyNumberFormat="1" applyFont="1" applyBorder="1" applyAlignment="1">
      <alignment horizontal="left" vertical="center" indent="2"/>
    </xf>
    <xf numFmtId="0" fontId="13" fillId="36" borderId="10" xfId="55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0" xfId="0" applyNumberFormat="1" applyFont="1" applyBorder="1" applyAlignment="1">
      <alignment horizontal="left" vertical="center" wrapText="1" indent="3"/>
    </xf>
    <xf numFmtId="0" fontId="13" fillId="36" borderId="10" xfId="63" applyFont="1" applyFill="1" applyBorder="1" applyAlignment="1">
      <alignment horizontal="left" vertical="center" indent="1"/>
      <protection/>
    </xf>
    <xf numFmtId="0" fontId="4" fillId="0" borderId="10" xfId="63" applyFont="1" applyBorder="1" applyAlignment="1">
      <alignment horizontal="left" vertical="center" wrapText="1" indent="3"/>
      <protection/>
    </xf>
    <xf numFmtId="0" fontId="13" fillId="36" borderId="10" xfId="62" applyFont="1" applyFill="1" applyBorder="1" applyAlignment="1">
      <alignment horizontal="left" vertical="center" wrapText="1" indent="1"/>
      <protection/>
    </xf>
    <xf numFmtId="0" fontId="4" fillId="0" borderId="10" xfId="0" applyFont="1" applyFill="1" applyBorder="1" applyAlignment="1">
      <alignment horizontal="left" vertical="center" wrapText="1" indent="3"/>
    </xf>
    <xf numFmtId="0" fontId="10" fillId="36" borderId="10" xfId="0" applyFont="1" applyFill="1" applyBorder="1" applyAlignment="1">
      <alignment vertical="center" wrapText="1"/>
    </xf>
    <xf numFmtId="0" fontId="13" fillId="38" borderId="10" xfId="0" applyFont="1" applyFill="1" applyBorder="1" applyAlignment="1">
      <alignment horizontal="left" vertical="center" wrapText="1" indent="2"/>
    </xf>
    <xf numFmtId="49" fontId="13" fillId="36" borderId="10" xfId="0" applyNumberFormat="1" applyFont="1" applyFill="1" applyBorder="1" applyAlignment="1">
      <alignment horizontal="left" vertical="center" wrapText="1" indent="1"/>
    </xf>
    <xf numFmtId="0" fontId="10" fillId="39" borderId="10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 horizontal="left" vertical="center" wrapText="1" indent="2"/>
    </xf>
    <xf numFmtId="0" fontId="15" fillId="34" borderId="10" xfId="57" applyNumberFormat="1" applyFont="1" applyFill="1" applyBorder="1" applyAlignment="1" applyProtection="1">
      <alignment vertical="center"/>
      <protection hidden="1"/>
    </xf>
    <xf numFmtId="0" fontId="15" fillId="34" borderId="10" xfId="57" applyNumberFormat="1" applyFont="1" applyFill="1" applyBorder="1" applyAlignment="1" applyProtection="1">
      <alignment horizontal="center" vertical="center"/>
      <protection hidden="1"/>
    </xf>
    <xf numFmtId="0" fontId="11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7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62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1" xfId="54"/>
    <cellStyle name="Обычный_Tmp12" xfId="55"/>
    <cellStyle name="Обычный_Tmp14" xfId="56"/>
    <cellStyle name="Обычный_Tmp16" xfId="57"/>
    <cellStyle name="Обычный_Tmp17" xfId="58"/>
    <cellStyle name="Обычный_Tmp18" xfId="59"/>
    <cellStyle name="Обычный_Tmp2" xfId="60"/>
    <cellStyle name="Обычный_Tmp3" xfId="61"/>
    <cellStyle name="Обычный_Анализ на 01.04.06" xfId="62"/>
    <cellStyle name="Обычный_Новая Игирма" xfId="63"/>
    <cellStyle name="Обычный_ПРОГНОЗ ДОХОДОВ на 2007 год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SheetLayoutView="100" zoomScalePageLayoutView="0" workbookViewId="0" topLeftCell="C1">
      <selection activeCell="D74" sqref="D74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94.8515625" style="2" customWidth="1"/>
    <col min="4" max="4" width="22.57421875" style="2" customWidth="1"/>
    <col min="5" max="5" width="10.421875" style="2" customWidth="1"/>
    <col min="6" max="7" width="10.57421875" style="2" customWidth="1"/>
    <col min="8" max="8" width="12.7109375" style="2" customWidth="1"/>
    <col min="9" max="16384" width="9.140625" style="2" customWidth="1"/>
  </cols>
  <sheetData>
    <row r="1" spans="1:8" ht="117.75" customHeight="1">
      <c r="A1" s="1"/>
      <c r="B1" s="1"/>
      <c r="E1" s="117" t="s">
        <v>140</v>
      </c>
      <c r="F1" s="118"/>
      <c r="G1" s="118"/>
      <c r="H1" s="118"/>
    </row>
    <row r="2" spans="1:8" ht="13.5" customHeight="1">
      <c r="A2" s="1"/>
      <c r="B2" s="3"/>
      <c r="C2" s="4"/>
      <c r="D2" s="4"/>
      <c r="E2" s="1"/>
      <c r="F2" s="1"/>
      <c r="G2" s="1"/>
      <c r="H2" s="1"/>
    </row>
    <row r="3" spans="2:20" ht="51" customHeight="1">
      <c r="B3" s="5"/>
      <c r="C3" s="119" t="s">
        <v>95</v>
      </c>
      <c r="D3" s="119"/>
      <c r="E3" s="119"/>
      <c r="F3" s="119"/>
      <c r="G3" s="119"/>
      <c r="H3" s="11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0.5" customHeight="1">
      <c r="A4" s="1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8" ht="14.25" customHeight="1">
      <c r="A5" s="1"/>
      <c r="B5" s="3"/>
      <c r="C5" s="8"/>
      <c r="D5" s="8"/>
      <c r="F5" s="9"/>
      <c r="G5" s="9"/>
      <c r="H5" s="9" t="s">
        <v>0</v>
      </c>
    </row>
    <row r="6" spans="1:8" s="12" customFormat="1" ht="13.5">
      <c r="A6" s="114" t="s">
        <v>1</v>
      </c>
      <c r="B6" s="115"/>
      <c r="C6" s="114" t="s">
        <v>2</v>
      </c>
      <c r="D6" s="114" t="s">
        <v>3</v>
      </c>
      <c r="E6" s="116" t="s">
        <v>96</v>
      </c>
      <c r="F6" s="116" t="s">
        <v>97</v>
      </c>
      <c r="G6" s="116" t="s">
        <v>4</v>
      </c>
      <c r="H6" s="116" t="s">
        <v>5</v>
      </c>
    </row>
    <row r="7" spans="1:8" s="12" customFormat="1" ht="35.25" customHeight="1">
      <c r="A7" s="13" t="s">
        <v>6</v>
      </c>
      <c r="B7" s="11" t="s">
        <v>7</v>
      </c>
      <c r="C7" s="114"/>
      <c r="D7" s="114"/>
      <c r="E7" s="116"/>
      <c r="F7" s="116"/>
      <c r="G7" s="116"/>
      <c r="H7" s="116"/>
    </row>
    <row r="8" spans="1:8" s="15" customFormat="1" ht="17.25" customHeight="1">
      <c r="A8" s="14" t="s">
        <v>8</v>
      </c>
      <c r="C8" s="97" t="s">
        <v>9</v>
      </c>
      <c r="D8" s="16" t="s">
        <v>98</v>
      </c>
      <c r="E8" s="17">
        <f>E9+E21+E31+E19+E27+E41+E38+E13</f>
        <v>1560.4</v>
      </c>
      <c r="F8" s="17">
        <f>F9+F21+F31+F19+F27+F41+F38+F13+F30</f>
        <v>755.1</v>
      </c>
      <c r="G8" s="17">
        <f>G9+G21+G31+G19+G27+G41+G38+G13</f>
        <v>0</v>
      </c>
      <c r="H8" s="17">
        <f>H9+H21+H31+H19+H27+H41+H38+H13</f>
        <v>1560.4</v>
      </c>
    </row>
    <row r="9" spans="1:8" s="15" customFormat="1" ht="17.25" customHeight="1">
      <c r="A9" s="18" t="s">
        <v>8</v>
      </c>
      <c r="C9" s="38" t="s">
        <v>10</v>
      </c>
      <c r="D9" s="19" t="s">
        <v>99</v>
      </c>
      <c r="E9" s="20">
        <f>E10</f>
        <v>900</v>
      </c>
      <c r="F9" s="20">
        <f>F10</f>
        <v>440.5</v>
      </c>
      <c r="G9" s="20"/>
      <c r="H9" s="20">
        <f>H10</f>
        <v>900</v>
      </c>
    </row>
    <row r="10" spans="1:9" ht="14.25" customHeight="1">
      <c r="A10" s="21" t="s">
        <v>8</v>
      </c>
      <c r="C10" s="40" t="s">
        <v>11</v>
      </c>
      <c r="D10" s="10" t="s">
        <v>100</v>
      </c>
      <c r="E10" s="22">
        <f>E11+E12</f>
        <v>900</v>
      </c>
      <c r="F10" s="22">
        <f>F11+F12</f>
        <v>440.5</v>
      </c>
      <c r="G10" s="22"/>
      <c r="H10" s="22">
        <f>H11+H12</f>
        <v>900</v>
      </c>
      <c r="I10" s="2">
        <v>5</v>
      </c>
    </row>
    <row r="11" spans="1:8" ht="51">
      <c r="A11" s="23" t="s">
        <v>12</v>
      </c>
      <c r="C11" s="41" t="s">
        <v>91</v>
      </c>
      <c r="D11" s="24" t="s">
        <v>101</v>
      </c>
      <c r="E11" s="25">
        <v>900</v>
      </c>
      <c r="F11" s="25">
        <v>440.5</v>
      </c>
      <c r="G11" s="25"/>
      <c r="H11" s="25">
        <f>G11+E11</f>
        <v>900</v>
      </c>
    </row>
    <row r="12" spans="1:8" ht="25.5" hidden="1">
      <c r="A12" s="26" t="s">
        <v>12</v>
      </c>
      <c r="C12" s="98" t="s">
        <v>13</v>
      </c>
      <c r="D12" s="24" t="s">
        <v>14</v>
      </c>
      <c r="E12" s="25"/>
      <c r="F12" s="25"/>
      <c r="G12" s="25"/>
      <c r="H12" s="25"/>
    </row>
    <row r="13" spans="1:8" ht="26.25" customHeight="1">
      <c r="A13" s="27" t="s">
        <v>8</v>
      </c>
      <c r="C13" s="99" t="s">
        <v>15</v>
      </c>
      <c r="D13" s="28" t="s">
        <v>102</v>
      </c>
      <c r="E13" s="20">
        <f>E14</f>
        <v>444.4</v>
      </c>
      <c r="F13" s="20">
        <f>F14</f>
        <v>236.4</v>
      </c>
      <c r="G13" s="20"/>
      <c r="H13" s="20">
        <f>H14</f>
        <v>444.4</v>
      </c>
    </row>
    <row r="14" spans="1:8" s="30" customFormat="1" ht="16.5" customHeight="1">
      <c r="A14" s="29" t="s">
        <v>8</v>
      </c>
      <c r="C14" s="100" t="s">
        <v>16</v>
      </c>
      <c r="D14" s="31" t="s">
        <v>103</v>
      </c>
      <c r="E14" s="32">
        <f>E15+E16+E17+E18</f>
        <v>444.4</v>
      </c>
      <c r="F14" s="32">
        <f>F15+F16+F17+F18</f>
        <v>236.4</v>
      </c>
      <c r="G14" s="32"/>
      <c r="H14" s="32">
        <f>H15+H16+H17+H18</f>
        <v>444.4</v>
      </c>
    </row>
    <row r="15" spans="1:8" ht="38.25">
      <c r="A15" s="26" t="s">
        <v>12</v>
      </c>
      <c r="C15" s="41" t="s">
        <v>17</v>
      </c>
      <c r="D15" s="33" t="s">
        <v>104</v>
      </c>
      <c r="E15" s="25">
        <v>157.7</v>
      </c>
      <c r="F15" s="25">
        <v>81.3</v>
      </c>
      <c r="G15" s="25"/>
      <c r="H15" s="25">
        <f>G15+E15</f>
        <v>157.7</v>
      </c>
    </row>
    <row r="16" spans="1:8" ht="51">
      <c r="A16" s="26" t="s">
        <v>12</v>
      </c>
      <c r="C16" s="41" t="s">
        <v>92</v>
      </c>
      <c r="D16" s="33" t="s">
        <v>105</v>
      </c>
      <c r="E16" s="25">
        <v>2.4</v>
      </c>
      <c r="F16" s="25">
        <v>1.3</v>
      </c>
      <c r="G16" s="25"/>
      <c r="H16" s="25">
        <f>G16+E16</f>
        <v>2.4</v>
      </c>
    </row>
    <row r="17" spans="1:8" ht="38.25">
      <c r="A17" s="26" t="s">
        <v>12</v>
      </c>
      <c r="C17" s="41" t="s">
        <v>18</v>
      </c>
      <c r="D17" s="33" t="s">
        <v>106</v>
      </c>
      <c r="E17" s="25">
        <v>284.3</v>
      </c>
      <c r="F17" s="25">
        <v>167</v>
      </c>
      <c r="G17" s="25"/>
      <c r="H17" s="25">
        <f>G17+E17</f>
        <v>284.3</v>
      </c>
    </row>
    <row r="18" spans="1:8" ht="38.25">
      <c r="A18" s="26" t="s">
        <v>12</v>
      </c>
      <c r="C18" s="41" t="s">
        <v>19</v>
      </c>
      <c r="D18" s="33" t="s">
        <v>107</v>
      </c>
      <c r="E18" s="25"/>
      <c r="F18" s="25">
        <v>-13.2</v>
      </c>
      <c r="G18" s="25"/>
      <c r="H18" s="25">
        <f>G18+E18</f>
        <v>0</v>
      </c>
    </row>
    <row r="19" spans="1:8" ht="13.5" customHeight="1">
      <c r="A19" s="18" t="s">
        <v>8</v>
      </c>
      <c r="C19" s="101" t="s">
        <v>20</v>
      </c>
      <c r="D19" s="34" t="s">
        <v>108</v>
      </c>
      <c r="E19" s="35">
        <f>E20</f>
        <v>2</v>
      </c>
      <c r="F19" s="35">
        <f>F20</f>
        <v>26.5</v>
      </c>
      <c r="G19" s="35">
        <f>G20</f>
        <v>25</v>
      </c>
      <c r="H19" s="35">
        <f>H20</f>
        <v>27</v>
      </c>
    </row>
    <row r="20" spans="1:8" ht="13.5" customHeight="1">
      <c r="A20" s="36" t="s">
        <v>12</v>
      </c>
      <c r="C20" s="102" t="s">
        <v>21</v>
      </c>
      <c r="D20" s="37" t="s">
        <v>139</v>
      </c>
      <c r="E20" s="25">
        <v>2</v>
      </c>
      <c r="F20" s="25">
        <v>26.5</v>
      </c>
      <c r="G20" s="25">
        <v>25</v>
      </c>
      <c r="H20" s="25">
        <f>G20+E20</f>
        <v>27</v>
      </c>
    </row>
    <row r="21" spans="1:8" s="15" customFormat="1" ht="14.25" customHeight="1">
      <c r="A21" s="18" t="s">
        <v>8</v>
      </c>
      <c r="C21" s="38" t="s">
        <v>22</v>
      </c>
      <c r="D21" s="39" t="s">
        <v>109</v>
      </c>
      <c r="E21" s="20">
        <f>E22+E24</f>
        <v>155</v>
      </c>
      <c r="F21" s="20">
        <f>F22+F24</f>
        <v>22.799999999999997</v>
      </c>
      <c r="G21" s="20"/>
      <c r="H21" s="20">
        <f>H22+H24</f>
        <v>155</v>
      </c>
    </row>
    <row r="22" spans="1:8" ht="12" customHeight="1">
      <c r="A22" s="21" t="s">
        <v>8</v>
      </c>
      <c r="C22" s="40" t="s">
        <v>23</v>
      </c>
      <c r="D22" s="10" t="s">
        <v>110</v>
      </c>
      <c r="E22" s="22">
        <f>E23</f>
        <v>95</v>
      </c>
      <c r="F22" s="22">
        <f>F23</f>
        <v>0.9</v>
      </c>
      <c r="G22" s="22"/>
      <c r="H22" s="22">
        <f>H23</f>
        <v>95</v>
      </c>
    </row>
    <row r="23" spans="1:8" ht="25.5">
      <c r="A23" s="21" t="s">
        <v>12</v>
      </c>
      <c r="C23" s="41" t="s">
        <v>24</v>
      </c>
      <c r="D23" s="42" t="s">
        <v>111</v>
      </c>
      <c r="E23" s="25">
        <v>95</v>
      </c>
      <c r="F23" s="25">
        <v>0.9</v>
      </c>
      <c r="G23" s="25"/>
      <c r="H23" s="25">
        <f>G23+E23</f>
        <v>95</v>
      </c>
    </row>
    <row r="24" spans="1:8" ht="12" customHeight="1">
      <c r="A24" s="21" t="s">
        <v>8</v>
      </c>
      <c r="C24" s="40" t="s">
        <v>25</v>
      </c>
      <c r="D24" s="10" t="s">
        <v>112</v>
      </c>
      <c r="E24" s="22">
        <f>E25+E26</f>
        <v>60</v>
      </c>
      <c r="F24" s="22">
        <f>F25+F26</f>
        <v>21.9</v>
      </c>
      <c r="G24" s="22"/>
      <c r="H24" s="22">
        <f>H25+H26</f>
        <v>60</v>
      </c>
    </row>
    <row r="25" spans="1:8" ht="25.5">
      <c r="A25" s="21" t="s">
        <v>12</v>
      </c>
      <c r="C25" s="43" t="s">
        <v>26</v>
      </c>
      <c r="D25" s="95" t="s">
        <v>113</v>
      </c>
      <c r="E25" s="25">
        <v>45</v>
      </c>
      <c r="F25" s="25">
        <v>21.9</v>
      </c>
      <c r="G25" s="25"/>
      <c r="H25" s="25">
        <f>G25+E25</f>
        <v>45</v>
      </c>
    </row>
    <row r="26" spans="1:8" ht="25.5">
      <c r="A26" s="21" t="s">
        <v>12</v>
      </c>
      <c r="C26" s="43" t="s">
        <v>27</v>
      </c>
      <c r="D26" s="95" t="s">
        <v>114</v>
      </c>
      <c r="E26" s="25">
        <v>15</v>
      </c>
      <c r="F26" s="25"/>
      <c r="G26" s="25"/>
      <c r="H26" s="25">
        <f>G26+E26</f>
        <v>15</v>
      </c>
    </row>
    <row r="27" spans="1:8" ht="13.5">
      <c r="A27" s="18" t="s">
        <v>8</v>
      </c>
      <c r="C27" s="103" t="s">
        <v>28</v>
      </c>
      <c r="D27" s="44" t="s">
        <v>115</v>
      </c>
      <c r="E27" s="35">
        <f aca="true" t="shared" si="0" ref="E27:H28">E28</f>
        <v>20</v>
      </c>
      <c r="F27" s="35">
        <f t="shared" si="0"/>
        <v>3.8</v>
      </c>
      <c r="G27" s="35">
        <f t="shared" si="0"/>
        <v>-13</v>
      </c>
      <c r="H27" s="35">
        <f t="shared" si="0"/>
        <v>7</v>
      </c>
    </row>
    <row r="28" spans="1:8" ht="25.5">
      <c r="A28" s="21" t="s">
        <v>8</v>
      </c>
      <c r="C28" s="73" t="s">
        <v>29</v>
      </c>
      <c r="D28" s="45" t="s">
        <v>116</v>
      </c>
      <c r="E28" s="46">
        <f t="shared" si="0"/>
        <v>20</v>
      </c>
      <c r="F28" s="46">
        <f t="shared" si="0"/>
        <v>3.8</v>
      </c>
      <c r="G28" s="46">
        <f t="shared" si="0"/>
        <v>-13</v>
      </c>
      <c r="H28" s="46">
        <f t="shared" si="0"/>
        <v>7</v>
      </c>
    </row>
    <row r="29" spans="1:8" ht="38.25">
      <c r="A29" s="21" t="s">
        <v>30</v>
      </c>
      <c r="C29" s="104" t="s">
        <v>31</v>
      </c>
      <c r="D29" s="47" t="s">
        <v>117</v>
      </c>
      <c r="E29" s="25">
        <v>20</v>
      </c>
      <c r="F29" s="25">
        <v>3.8</v>
      </c>
      <c r="G29" s="25">
        <v>-13</v>
      </c>
      <c r="H29" s="25">
        <f>G29+E29</f>
        <v>7</v>
      </c>
    </row>
    <row r="30" spans="1:8" ht="25.5" hidden="1">
      <c r="A30" s="48" t="s">
        <v>8</v>
      </c>
      <c r="C30" s="105" t="s">
        <v>32</v>
      </c>
      <c r="D30" s="49" t="s">
        <v>33</v>
      </c>
      <c r="E30" s="20"/>
      <c r="F30" s="20"/>
      <c r="G30" s="20"/>
      <c r="H30" s="20"/>
    </row>
    <row r="31" spans="1:8" s="12" customFormat="1" ht="27" customHeight="1">
      <c r="A31" s="18" t="s">
        <v>8</v>
      </c>
      <c r="C31" s="50" t="s">
        <v>34</v>
      </c>
      <c r="D31" s="51" t="s">
        <v>118</v>
      </c>
      <c r="E31" s="20">
        <f>E32+E36+E34</f>
        <v>12</v>
      </c>
      <c r="F31" s="20">
        <f>F32+F36+F34</f>
        <v>0</v>
      </c>
      <c r="G31" s="20">
        <f>G32+G36+G34</f>
        <v>-12</v>
      </c>
      <c r="H31" s="20">
        <f>H32+H36+H34</f>
        <v>0</v>
      </c>
    </row>
    <row r="32" spans="1:8" ht="38.25" hidden="1">
      <c r="A32" s="36" t="s">
        <v>8</v>
      </c>
      <c r="C32" s="52" t="s">
        <v>35</v>
      </c>
      <c r="D32" s="53" t="s">
        <v>36</v>
      </c>
      <c r="E32" s="22">
        <f>E33</f>
        <v>0</v>
      </c>
      <c r="F32" s="22">
        <f>F33</f>
        <v>0</v>
      </c>
      <c r="G32" s="22">
        <f>G33</f>
        <v>0</v>
      </c>
      <c r="H32" s="22">
        <f>H33</f>
        <v>0</v>
      </c>
    </row>
    <row r="33" spans="1:8" ht="38.25" hidden="1">
      <c r="A33" s="21" t="s">
        <v>37</v>
      </c>
      <c r="C33" s="41" t="s">
        <v>38</v>
      </c>
      <c r="D33" s="37" t="s">
        <v>39</v>
      </c>
      <c r="E33" s="25"/>
      <c r="F33" s="25"/>
      <c r="G33" s="25"/>
      <c r="H33" s="25">
        <f>G33+E33</f>
        <v>0</v>
      </c>
    </row>
    <row r="34" spans="1:8" s="55" customFormat="1" ht="38.25" hidden="1">
      <c r="A34" s="54"/>
      <c r="C34" s="87" t="s">
        <v>40</v>
      </c>
      <c r="D34" s="56" t="s">
        <v>41</v>
      </c>
      <c r="E34" s="57">
        <f>E35</f>
        <v>0</v>
      </c>
      <c r="F34" s="57">
        <f>F35</f>
        <v>0</v>
      </c>
      <c r="G34" s="57">
        <f>G35</f>
        <v>0</v>
      </c>
      <c r="H34" s="22">
        <f>H35</f>
        <v>0</v>
      </c>
    </row>
    <row r="35" spans="1:8" s="55" customFormat="1" ht="38.25" hidden="1">
      <c r="A35" s="54"/>
      <c r="C35" s="106" t="s">
        <v>42</v>
      </c>
      <c r="D35" s="58" t="s">
        <v>43</v>
      </c>
      <c r="E35" s="59"/>
      <c r="F35" s="59"/>
      <c r="G35" s="59"/>
      <c r="H35" s="25">
        <f>G35+E35</f>
        <v>0</v>
      </c>
    </row>
    <row r="36" spans="1:8" ht="51">
      <c r="A36" s="60" t="s">
        <v>8</v>
      </c>
      <c r="C36" s="61" t="s">
        <v>44</v>
      </c>
      <c r="D36" s="62" t="s">
        <v>119</v>
      </c>
      <c r="E36" s="22">
        <f>E37</f>
        <v>12</v>
      </c>
      <c r="F36" s="22">
        <f>F37</f>
        <v>0</v>
      </c>
      <c r="G36" s="22">
        <f>G37</f>
        <v>-12</v>
      </c>
      <c r="H36" s="22">
        <f>H37</f>
        <v>0</v>
      </c>
    </row>
    <row r="37" spans="1:8" ht="51">
      <c r="A37" s="60" t="s">
        <v>30</v>
      </c>
      <c r="C37" s="63" t="s">
        <v>45</v>
      </c>
      <c r="D37" s="24" t="s">
        <v>120</v>
      </c>
      <c r="E37" s="25">
        <v>12</v>
      </c>
      <c r="F37" s="25"/>
      <c r="G37" s="25">
        <v>-12</v>
      </c>
      <c r="H37" s="25">
        <f>G37+E37</f>
        <v>0</v>
      </c>
    </row>
    <row r="38" spans="1:8" ht="17.25" customHeight="1">
      <c r="A38" s="64" t="s">
        <v>8</v>
      </c>
      <c r="C38" s="65" t="s">
        <v>46</v>
      </c>
      <c r="D38" s="49" t="s">
        <v>121</v>
      </c>
      <c r="E38" s="20">
        <f aca="true" t="shared" si="1" ref="E38:H39">E39</f>
        <v>27</v>
      </c>
      <c r="F38" s="20">
        <f t="shared" si="1"/>
        <v>25.1</v>
      </c>
      <c r="G38" s="20"/>
      <c r="H38" s="20">
        <f t="shared" si="1"/>
        <v>27</v>
      </c>
    </row>
    <row r="39" spans="1:8" ht="13.5">
      <c r="A39" s="66" t="s">
        <v>8</v>
      </c>
      <c r="C39" s="67" t="s">
        <v>47</v>
      </c>
      <c r="D39" s="68" t="s">
        <v>122</v>
      </c>
      <c r="E39" s="32">
        <f t="shared" si="1"/>
        <v>27</v>
      </c>
      <c r="F39" s="32">
        <f t="shared" si="1"/>
        <v>25.1</v>
      </c>
      <c r="G39" s="32"/>
      <c r="H39" s="32">
        <f t="shared" si="1"/>
        <v>27</v>
      </c>
    </row>
    <row r="40" spans="1:8" ht="15.75" customHeight="1">
      <c r="A40" s="66" t="s">
        <v>30</v>
      </c>
      <c r="C40" s="41" t="s">
        <v>48</v>
      </c>
      <c r="D40" s="24" t="s">
        <v>123</v>
      </c>
      <c r="E40" s="25">
        <v>27</v>
      </c>
      <c r="F40" s="25">
        <v>25.1</v>
      </c>
      <c r="G40" s="25"/>
      <c r="H40" s="25">
        <f>G40+E40</f>
        <v>27</v>
      </c>
    </row>
    <row r="41" spans="1:8" ht="13.5" hidden="1">
      <c r="A41" s="69" t="s">
        <v>8</v>
      </c>
      <c r="C41" s="70" t="s">
        <v>49</v>
      </c>
      <c r="D41" s="44" t="s">
        <v>50</v>
      </c>
      <c r="E41" s="71">
        <f aca="true" t="shared" si="2" ref="E41:H42">E42</f>
        <v>0</v>
      </c>
      <c r="F41" s="71">
        <f t="shared" si="2"/>
        <v>0</v>
      </c>
      <c r="G41" s="71">
        <f t="shared" si="2"/>
        <v>0</v>
      </c>
      <c r="H41" s="71">
        <f t="shared" si="2"/>
        <v>0</v>
      </c>
    </row>
    <row r="42" spans="1:8" ht="25.5" hidden="1">
      <c r="A42" s="72" t="s">
        <v>8</v>
      </c>
      <c r="C42" s="73" t="s">
        <v>51</v>
      </c>
      <c r="D42" s="47" t="s">
        <v>52</v>
      </c>
      <c r="E42" s="74">
        <f t="shared" si="2"/>
        <v>0</v>
      </c>
      <c r="F42" s="74">
        <f t="shared" si="2"/>
        <v>0</v>
      </c>
      <c r="G42" s="74">
        <f t="shared" si="2"/>
        <v>0</v>
      </c>
      <c r="H42" s="74">
        <f t="shared" si="2"/>
        <v>0</v>
      </c>
    </row>
    <row r="43" spans="1:8" ht="25.5" hidden="1">
      <c r="A43" s="72" t="s">
        <v>37</v>
      </c>
      <c r="C43" s="41" t="s">
        <v>53</v>
      </c>
      <c r="D43" s="75" t="s">
        <v>54</v>
      </c>
      <c r="E43" s="74"/>
      <c r="F43" s="74"/>
      <c r="G43" s="74"/>
      <c r="H43" s="25">
        <f>G43+E43</f>
        <v>0</v>
      </c>
    </row>
    <row r="44" spans="1:8" ht="24">
      <c r="A44" s="14" t="s">
        <v>8</v>
      </c>
      <c r="C44" s="97" t="s">
        <v>55</v>
      </c>
      <c r="D44" s="16" t="s">
        <v>124</v>
      </c>
      <c r="E44" s="76">
        <f>E45+E63</f>
        <v>11157.999999999998</v>
      </c>
      <c r="F44" s="76">
        <f>F45+F63</f>
        <v>4285.3</v>
      </c>
      <c r="G44" s="76">
        <f>G45+G63</f>
        <v>1413.2</v>
      </c>
      <c r="H44" s="76">
        <f>H45+H63</f>
        <v>12571.199999999999</v>
      </c>
    </row>
    <row r="45" spans="1:8" ht="28.5">
      <c r="A45" s="21" t="s">
        <v>8</v>
      </c>
      <c r="C45" s="107" t="s">
        <v>56</v>
      </c>
      <c r="D45" s="19" t="s">
        <v>125</v>
      </c>
      <c r="E45" s="77">
        <f>SUM(E46,E51,E55)+E60</f>
        <v>11157.999999999998</v>
      </c>
      <c r="F45" s="77">
        <f>SUM(F46,F51,F55)+F60</f>
        <v>4285.3</v>
      </c>
      <c r="G45" s="77">
        <f>SUM(G46,G51,G55)+G60</f>
        <v>1413.2</v>
      </c>
      <c r="H45" s="77">
        <f>SUM(H46,H51,H55)+H60</f>
        <v>12571.199999999999</v>
      </c>
    </row>
    <row r="46" spans="1:8" ht="17.25" customHeight="1">
      <c r="A46" s="78" t="s">
        <v>8</v>
      </c>
      <c r="C46" s="38" t="s">
        <v>57</v>
      </c>
      <c r="D46" s="19" t="s">
        <v>126</v>
      </c>
      <c r="E46" s="20">
        <f>E47+E49</f>
        <v>7258.9</v>
      </c>
      <c r="F46" s="20">
        <f>F47+F49</f>
        <v>1933</v>
      </c>
      <c r="G46" s="20"/>
      <c r="H46" s="20">
        <f>SUM(H47)</f>
        <v>7258.9</v>
      </c>
    </row>
    <row r="47" spans="1:8" ht="16.5" customHeight="1">
      <c r="A47" s="21" t="s">
        <v>8</v>
      </c>
      <c r="C47" s="40" t="s">
        <v>58</v>
      </c>
      <c r="D47" s="79" t="s">
        <v>127</v>
      </c>
      <c r="E47" s="22">
        <f>E48</f>
        <v>7258.9</v>
      </c>
      <c r="F47" s="22">
        <f>F48</f>
        <v>1933</v>
      </c>
      <c r="G47" s="22">
        <f>G48</f>
        <v>0</v>
      </c>
      <c r="H47" s="22">
        <f>H48</f>
        <v>7258.9</v>
      </c>
    </row>
    <row r="48" spans="1:8" ht="13.5">
      <c r="A48" s="21" t="s">
        <v>30</v>
      </c>
      <c r="C48" s="80" t="s">
        <v>59</v>
      </c>
      <c r="D48" s="24" t="s">
        <v>128</v>
      </c>
      <c r="E48" s="25">
        <v>7258.9</v>
      </c>
      <c r="F48" s="25">
        <v>1933</v>
      </c>
      <c r="G48" s="25"/>
      <c r="H48" s="25">
        <f>G48+E48</f>
        <v>7258.9</v>
      </c>
    </row>
    <row r="49" spans="1:8" ht="15" customHeight="1" hidden="1">
      <c r="A49" s="21"/>
      <c r="C49" s="108" t="s">
        <v>60</v>
      </c>
      <c r="D49" s="81" t="s">
        <v>61</v>
      </c>
      <c r="E49" s="22">
        <f>E50</f>
        <v>0</v>
      </c>
      <c r="F49" s="22">
        <f>F50</f>
        <v>0</v>
      </c>
      <c r="G49" s="22"/>
      <c r="H49" s="22"/>
    </row>
    <row r="50" spans="1:8" ht="15.75" customHeight="1" hidden="1">
      <c r="A50" s="21"/>
      <c r="C50" s="96" t="s">
        <v>62</v>
      </c>
      <c r="D50" s="82" t="s">
        <v>63</v>
      </c>
      <c r="E50" s="25"/>
      <c r="F50" s="25">
        <v>0</v>
      </c>
      <c r="G50" s="25"/>
      <c r="H50" s="25"/>
    </row>
    <row r="51" spans="1:8" ht="29.25" customHeight="1">
      <c r="A51" s="78" t="s">
        <v>8</v>
      </c>
      <c r="C51" s="65" t="s">
        <v>64</v>
      </c>
      <c r="D51" s="83" t="s">
        <v>129</v>
      </c>
      <c r="E51" s="20">
        <f>E52+E53</f>
        <v>3546.7</v>
      </c>
      <c r="F51" s="20">
        <f>SUM(F53)</f>
        <v>2248</v>
      </c>
      <c r="G51" s="20">
        <f>G52+G53</f>
        <v>1413.2</v>
      </c>
      <c r="H51" s="20">
        <f>SUM(H53)+H52</f>
        <v>4959.9</v>
      </c>
    </row>
    <row r="52" spans="1:8" ht="29.25" customHeight="1" hidden="1">
      <c r="A52" s="78"/>
      <c r="C52" s="80" t="s">
        <v>65</v>
      </c>
      <c r="D52" s="24" t="s">
        <v>66</v>
      </c>
      <c r="E52" s="84"/>
      <c r="F52" s="84"/>
      <c r="G52" s="84"/>
      <c r="H52" s="25">
        <f>G52+E52</f>
        <v>0</v>
      </c>
    </row>
    <row r="53" spans="1:8" ht="13.5">
      <c r="A53" s="21" t="s">
        <v>8</v>
      </c>
      <c r="C53" s="85" t="s">
        <v>67</v>
      </c>
      <c r="D53" s="68" t="s">
        <v>130</v>
      </c>
      <c r="E53" s="32">
        <f>SUM(E54)</f>
        <v>3546.7</v>
      </c>
      <c r="F53" s="32">
        <f>SUM(F54)</f>
        <v>2248</v>
      </c>
      <c r="G53" s="32">
        <f>G54</f>
        <v>1413.2</v>
      </c>
      <c r="H53" s="32">
        <f>SUM(H54)</f>
        <v>4959.9</v>
      </c>
    </row>
    <row r="54" spans="1:8" ht="13.5">
      <c r="A54" s="21" t="s">
        <v>30</v>
      </c>
      <c r="C54" s="80" t="s">
        <v>68</v>
      </c>
      <c r="D54" s="24" t="s">
        <v>131</v>
      </c>
      <c r="E54" s="25">
        <v>3546.7</v>
      </c>
      <c r="F54" s="25">
        <v>2248</v>
      </c>
      <c r="G54" s="25">
        <v>1413.2</v>
      </c>
      <c r="H54" s="25">
        <f>G54+E54</f>
        <v>4959.9</v>
      </c>
    </row>
    <row r="55" spans="1:8" ht="18" customHeight="1">
      <c r="A55" s="78" t="s">
        <v>8</v>
      </c>
      <c r="C55" s="65" t="s">
        <v>69</v>
      </c>
      <c r="D55" s="86" t="s">
        <v>132</v>
      </c>
      <c r="E55" s="20">
        <f>SUM(E56)+E58</f>
        <v>352.4</v>
      </c>
      <c r="F55" s="20">
        <f>SUM(F56)+F58</f>
        <v>104.3</v>
      </c>
      <c r="G55" s="20">
        <f>SUM(G56)+G58</f>
        <v>0</v>
      </c>
      <c r="H55" s="20">
        <f>SUM(H56)+H58</f>
        <v>352.4</v>
      </c>
    </row>
    <row r="56" spans="1:8" ht="25.5">
      <c r="A56" s="21" t="s">
        <v>8</v>
      </c>
      <c r="C56" s="87" t="s">
        <v>70</v>
      </c>
      <c r="D56" s="62" t="s">
        <v>133</v>
      </c>
      <c r="E56" s="57">
        <f>SUM(E57)</f>
        <v>266.8</v>
      </c>
      <c r="F56" s="57">
        <f>SUM(F57)</f>
        <v>74.6</v>
      </c>
      <c r="G56" s="57">
        <f>SUM(G57)</f>
        <v>0</v>
      </c>
      <c r="H56" s="57">
        <f>SUM(H57)</f>
        <v>266.8</v>
      </c>
    </row>
    <row r="57" spans="1:8" ht="25.5">
      <c r="A57" s="21" t="s">
        <v>30</v>
      </c>
      <c r="C57" s="80" t="s">
        <v>71</v>
      </c>
      <c r="D57" s="24" t="s">
        <v>134</v>
      </c>
      <c r="E57" s="25">
        <v>266.8</v>
      </c>
      <c r="F57" s="25">
        <v>74.6</v>
      </c>
      <c r="G57" s="25"/>
      <c r="H57" s="25">
        <f>G57+E57</f>
        <v>266.8</v>
      </c>
    </row>
    <row r="58" spans="1:8" ht="15.75" customHeight="1">
      <c r="A58" s="21" t="s">
        <v>8</v>
      </c>
      <c r="C58" s="61" t="s">
        <v>72</v>
      </c>
      <c r="D58" s="62" t="s">
        <v>135</v>
      </c>
      <c r="E58" s="22">
        <f>E59</f>
        <v>85.6</v>
      </c>
      <c r="F58" s="22">
        <f>F59</f>
        <v>29.7</v>
      </c>
      <c r="G58" s="22">
        <f>G59</f>
        <v>0</v>
      </c>
      <c r="H58" s="22">
        <f>H59</f>
        <v>85.6</v>
      </c>
    </row>
    <row r="59" spans="1:8" ht="25.5">
      <c r="A59" s="21" t="s">
        <v>30</v>
      </c>
      <c r="C59" s="80" t="s">
        <v>73</v>
      </c>
      <c r="D59" s="24" t="s">
        <v>136</v>
      </c>
      <c r="E59" s="25">
        <v>85.6</v>
      </c>
      <c r="F59" s="25">
        <v>29.7</v>
      </c>
      <c r="G59" s="25"/>
      <c r="H59" s="25">
        <f>G59+E59</f>
        <v>85.6</v>
      </c>
    </row>
    <row r="60" spans="1:8" ht="13.5" hidden="1">
      <c r="A60" s="78" t="s">
        <v>8</v>
      </c>
      <c r="C60" s="109" t="s">
        <v>74</v>
      </c>
      <c r="D60" s="83" t="s">
        <v>75</v>
      </c>
      <c r="E60" s="20">
        <f>E61</f>
        <v>0</v>
      </c>
      <c r="F60" s="20">
        <f>F61</f>
        <v>0</v>
      </c>
      <c r="G60" s="20">
        <f>G61</f>
        <v>0</v>
      </c>
      <c r="H60" s="20">
        <f>H61</f>
        <v>0</v>
      </c>
    </row>
    <row r="61" spans="1:8" ht="13.5" hidden="1">
      <c r="A61" s="21" t="s">
        <v>8</v>
      </c>
      <c r="C61" s="61" t="s">
        <v>76</v>
      </c>
      <c r="D61" s="62" t="s">
        <v>77</v>
      </c>
      <c r="E61" s="25">
        <f>E62</f>
        <v>0</v>
      </c>
      <c r="F61" s="25">
        <f>F62</f>
        <v>0</v>
      </c>
      <c r="G61" s="25"/>
      <c r="H61" s="25">
        <f>H62</f>
        <v>0</v>
      </c>
    </row>
    <row r="62" spans="1:8" ht="13.5" hidden="1">
      <c r="A62" s="21" t="s">
        <v>30</v>
      </c>
      <c r="C62" s="102" t="s">
        <v>78</v>
      </c>
      <c r="D62" s="24" t="s">
        <v>79</v>
      </c>
      <c r="E62" s="25"/>
      <c r="F62" s="25"/>
      <c r="G62" s="25"/>
      <c r="H62" s="25">
        <f>G62+E62</f>
        <v>0</v>
      </c>
    </row>
    <row r="63" spans="1:8" ht="18" customHeight="1" hidden="1">
      <c r="A63" s="21"/>
      <c r="C63" s="109" t="s">
        <v>93</v>
      </c>
      <c r="D63" s="83" t="s">
        <v>137</v>
      </c>
      <c r="E63" s="20">
        <f>E64</f>
        <v>0</v>
      </c>
      <c r="F63" s="20">
        <f>F64</f>
        <v>0</v>
      </c>
      <c r="G63" s="20">
        <f>G64</f>
        <v>0</v>
      </c>
      <c r="H63" s="20">
        <f>H64</f>
        <v>0</v>
      </c>
    </row>
    <row r="64" spans="1:8" ht="13.5" hidden="1">
      <c r="A64" s="21"/>
      <c r="C64" s="102" t="s">
        <v>94</v>
      </c>
      <c r="D64" s="24" t="s">
        <v>138</v>
      </c>
      <c r="E64" s="25"/>
      <c r="F64" s="25"/>
      <c r="G64" s="25"/>
      <c r="H64" s="25">
        <f>G64+E64</f>
        <v>0</v>
      </c>
    </row>
    <row r="65" spans="1:8" ht="71.25" hidden="1">
      <c r="A65" s="21"/>
      <c r="C65" s="110" t="s">
        <v>80</v>
      </c>
      <c r="D65" s="88" t="s">
        <v>81</v>
      </c>
      <c r="E65" s="20"/>
      <c r="F65" s="20">
        <f>F66</f>
        <v>0</v>
      </c>
      <c r="G65" s="20">
        <f>G66</f>
        <v>0</v>
      </c>
      <c r="H65" s="20">
        <f>H66</f>
        <v>0</v>
      </c>
    </row>
    <row r="66" spans="1:8" ht="24" hidden="1">
      <c r="A66" s="21"/>
      <c r="C66" s="111" t="s">
        <v>82</v>
      </c>
      <c r="D66" s="89" t="s">
        <v>83</v>
      </c>
      <c r="E66" s="22"/>
      <c r="F66" s="22">
        <f>F67</f>
        <v>0</v>
      </c>
      <c r="G66" s="22"/>
      <c r="H66" s="22">
        <f>H67</f>
        <v>0</v>
      </c>
    </row>
    <row r="67" spans="1:8" ht="25.5" hidden="1">
      <c r="A67" s="21"/>
      <c r="C67" s="96" t="s">
        <v>84</v>
      </c>
      <c r="D67" s="90" t="s">
        <v>85</v>
      </c>
      <c r="E67" s="25"/>
      <c r="F67" s="25">
        <v>0</v>
      </c>
      <c r="G67" s="25"/>
      <c r="H67" s="25">
        <f>G67+E67</f>
        <v>0</v>
      </c>
    </row>
    <row r="68" spans="1:8" ht="28.5" hidden="1">
      <c r="A68" s="21"/>
      <c r="C68" s="110" t="s">
        <v>86</v>
      </c>
      <c r="D68" s="88" t="s">
        <v>87</v>
      </c>
      <c r="E68" s="20"/>
      <c r="F68" s="20">
        <f>F69</f>
        <v>0</v>
      </c>
      <c r="G68" s="20"/>
      <c r="H68" s="20">
        <f>H69</f>
        <v>0</v>
      </c>
    </row>
    <row r="69" spans="1:8" ht="25.5" hidden="1">
      <c r="A69" s="21"/>
      <c r="C69" s="96" t="s">
        <v>88</v>
      </c>
      <c r="D69" s="90" t="s">
        <v>89</v>
      </c>
      <c r="E69" s="25"/>
      <c r="F69" s="25">
        <v>0</v>
      </c>
      <c r="G69" s="25"/>
      <c r="H69" s="25">
        <f>G69+E69</f>
        <v>0</v>
      </c>
    </row>
    <row r="70" spans="1:8" s="92" customFormat="1" ht="18.75" customHeight="1">
      <c r="A70" s="91"/>
      <c r="C70" s="112" t="s">
        <v>90</v>
      </c>
      <c r="D70" s="113"/>
      <c r="E70" s="17">
        <f>E44+E8</f>
        <v>12718.399999999998</v>
      </c>
      <c r="F70" s="17">
        <f>F44+F8</f>
        <v>5040.400000000001</v>
      </c>
      <c r="G70" s="17">
        <f>G44+G8</f>
        <v>1413.2</v>
      </c>
      <c r="H70" s="17">
        <f>H44+H8</f>
        <v>14131.599999999999</v>
      </c>
    </row>
    <row r="71" spans="2:4" ht="11.25" customHeight="1">
      <c r="B71" s="93"/>
      <c r="C71" s="93"/>
      <c r="D71" s="93"/>
    </row>
    <row r="72" spans="2:4" ht="11.25" customHeight="1">
      <c r="B72" s="93"/>
      <c r="C72" s="93"/>
      <c r="D72" s="93"/>
    </row>
    <row r="74" spans="3:4" ht="14.25">
      <c r="C74" s="94"/>
      <c r="D74" s="94"/>
    </row>
  </sheetData>
  <sheetProtection/>
  <mergeCells count="9">
    <mergeCell ref="A6:B6"/>
    <mergeCell ref="C6:C7"/>
    <mergeCell ref="E6:E7"/>
    <mergeCell ref="D6:D7"/>
    <mergeCell ref="E1:H1"/>
    <mergeCell ref="C3:H3"/>
    <mergeCell ref="G6:G7"/>
    <mergeCell ref="H6:H7"/>
    <mergeCell ref="F6:F7"/>
  </mergeCells>
  <printOptions/>
  <pageMargins left="0.45" right="0" top="0.3937007874015748" bottom="0" header="0.16" footer="0"/>
  <pageSetup horizontalDpi="600" verticalDpi="60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2015-12-09T00:31:25Z</cp:lastPrinted>
  <dcterms:created xsi:type="dcterms:W3CDTF">1996-10-08T23:32:33Z</dcterms:created>
  <dcterms:modified xsi:type="dcterms:W3CDTF">2016-06-17T08:27:44Z</dcterms:modified>
  <cp:category/>
  <cp:version/>
  <cp:contentType/>
  <cp:contentStatus/>
</cp:coreProperties>
</file>