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'Бе'!$A$1:$G$58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6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<sst xmlns="http://schemas.openxmlformats.org/spreadsheetml/2006/main" count="161" uniqueCount="115">
  <si>
    <t>тыс. руб.</t>
  </si>
  <si>
    <t>Код бюджетной классификации</t>
  </si>
  <si>
    <t>Наименование платежей</t>
  </si>
  <si>
    <t>План на 2015 год</t>
  </si>
  <si>
    <t>% исполнения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</si>
  <si>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</si>
  <si>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</si>
  <si>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</si>
  <si>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</si>
  <si>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</si>
  <si>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</si>
  <si>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</si>
  <si>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</si>
  <si>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</si>
  <si>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</si>
  <si>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</si>
  <si>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</si>
  <si>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</si>
  <si>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</si>
  <si>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НАЛОГ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</si>
  <si>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</si>
  <si>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</si>
  <si>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</si>
  <si>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</si>
  <si>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</si>
  <si>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</si>
  <si>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</si>
  <si>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</si>
  <si>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</si>
  <si>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</si>
  <si>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</si>
  <si>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
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</si>
  <si>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</si>
  <si>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</si>
  <si>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</si>
  <si>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966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</si>
  <si>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</si>
  <si>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</si>
  <si>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</si>
  <si>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</si>
  <si>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</si>
  <si>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</si>
  <si>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</si>
  <si>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</si>
  <si>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</si>
  <si>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</si>
  <si>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</si>
  <si>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</si>
  <si>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</si>
  <si>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</si>
  <si>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</si>
  <si>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</si>
  <si>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</si>
  <si>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</si>
  <si>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</si>
  <si>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</si>
  <si>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</si>
  <si>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</si>
  <si>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</si>
  <si>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</si>
  <si>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</si>
  <si>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ВСЕГО ДОХОДОВ</t>
  </si>
  <si>
    <t>Прочие безвозмездные поступления в бюджеты поселений</t>
  </si>
  <si>
    <t xml:space="preserve">Прочие безвозмездные поступления </t>
  </si>
  <si>
    <t>ШТРАФЫ, САНКЦИИ, ВОЗМЕЩЕНИЕ УЩЕРБА</t>
  </si>
  <si>
    <t>Исполнение за 2015 год</t>
  </si>
  <si>
    <t xml:space="preserve">Отчет об исполнении доходов бюджета Березняковского муниципального образования 
по кодам классификации доходов бюджетов за 2015 год  
</t>
  </si>
  <si>
    <t>000 1 00 00000 00 0000 000</t>
  </si>
  <si>
    <t>000 1 01 00000 00 0000 000</t>
  </si>
  <si>
    <t>182  1 01 02000 00 0000 000</t>
  </si>
  <si>
    <t>182 1 01 02010 01 0000 110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</si>
  <si>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</si>
  <si>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</si>
  <si>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</si>
  <si>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</si>
  <si>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</si>
  <si>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</si>
  <si>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>182 1 05 03000 01 1000 110</t>
  </si>
  <si>
    <t>000 1 05 00000 01 1000 000</t>
  </si>
  <si>
    <t>000 1 06 00000 00 0000 000</t>
  </si>
  <si>
    <t>000 1 06 01000 00 0000 000</t>
  </si>
  <si>
    <t>182 1 06 01030 10 0000 110</t>
  </si>
  <si>
    <t>000 1 06 06000 00 0000 000</t>
  </si>
  <si>
    <t>182  1 06 06033 10 0000 110</t>
  </si>
  <si>
    <t>182 1 06 06043 10 0000 110</t>
  </si>
  <si>
    <t>000 1 08 00000 00 0000 000</t>
  </si>
  <si>
    <t>000 1 08 04000 01 0000 110</t>
  </si>
  <si>
    <t>903 1 08 04020 01 0000 110</t>
  </si>
  <si>
    <t>000 1 11 00000 00 0000 000</t>
  </si>
  <si>
    <t>000 1 11 05035 00 00000 120</t>
  </si>
  <si>
    <t>903 1 11 05035 10 0000 120</t>
  </si>
  <si>
    <t>000 1 11 09000 00 0000 120</t>
  </si>
  <si>
    <t>903 1 11 09045 10 0000 120</t>
  </si>
  <si>
    <t>000 1 13 01990 00 0000 130</t>
  </si>
  <si>
    <t>903 1 13 01995 10 0000 130</t>
  </si>
  <si>
    <t>Прочие поступления от денежных взысканий (штрафов) и иных сумм в возмещение ущерба, зачисляемые в бюджеты поселений</t>
  </si>
  <si>
    <t>000 1 16 00000 0000 00 000</t>
  </si>
  <si>
    <t>903 1 16 90050 10 0000 140</t>
  </si>
  <si>
    <t>000 2 00 00000 00 0000 000</t>
  </si>
  <si>
    <t>000 2 02 00000 00 0000 000</t>
  </si>
  <si>
    <t>000 2 02 01000 00 0000 151</t>
  </si>
  <si>
    <t>000 2 02 01001 00 0000 151</t>
  </si>
  <si>
    <t>903 2 02 01001 10 0000 151</t>
  </si>
  <si>
    <t>000 2 02 02000 00 0000 151</t>
  </si>
  <si>
    <t>000 2 02 02999 00 0000 151</t>
  </si>
  <si>
    <t>903 2 02 02999 10 0000 151</t>
  </si>
  <si>
    <t>000 2 02 03000 00 0000 151</t>
  </si>
  <si>
    <t>000 2 02 03015 00 0000 151</t>
  </si>
  <si>
    <t>903 2 02 03015 10 0000 151</t>
  </si>
  <si>
    <t>000 2 02 03024 00 0000 151</t>
  </si>
  <si>
    <t>903 2 02 03024 10 0000 151</t>
  </si>
  <si>
    <t>000 2 07 05030 00 0000 180</t>
  </si>
  <si>
    <t>903 2 07 05030 10 0000 180</t>
  </si>
  <si>
    <t>000 1 13 00000 00 0000 000</t>
  </si>
  <si>
    <t>Приложение № 1
к решению Думы
Березняковского сельского поселения Нижнеилимского района
"Об утверждении отчета об исполнении бюджета  Березняковского муниципального образования за 2015 год" 
от "   28     "  апреля  2016 г. №  150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</si>
</sst>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NumberFormat="1" applyFont="1" applyFill="1" applyAlignment="1" applyProtection="1">
      <alignment vertical="center"/>
      <protection hidden="1"/>
    </xf>
    <xf numFmtId="0" fontId="7" fillId="0" borderId="0" xfId="57" applyFont="1" applyAlignment="1" applyProtection="1">
      <alignment vertical="center"/>
      <protection hidden="1"/>
    </xf>
    <xf numFmtId="0" fontId="8" fillId="0" borderId="0" xfId="53" applyNumberFormat="1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7" applyFont="1" applyFill="1" applyAlignment="1" applyProtection="1">
      <alignment vertical="center"/>
      <protection hidden="1"/>
    </xf>
    <xf numFmtId="0" fontId="10" fillId="0" borderId="0" xfId="57" applyFont="1" applyAlignment="1">
      <alignment horizontal="right" vertical="center"/>
      <protection/>
    </xf>
    <xf numFmtId="0" fontId="11" fillId="0" borderId="0" xfId="57" applyFont="1" applyAlignment="1">
      <alignment horizontal="right" vertical="center"/>
      <protection/>
    </xf>
    <xf numFmtId="0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7" applyFont="1" applyAlignment="1">
      <alignment vertical="center"/>
      <protection/>
    </xf>
    <xf numFmtId="49" fontId="11" fillId="32" borderId="10" xfId="57" applyNumberFormat="1" applyFont="1" applyFill="1" applyBorder="1" applyAlignment="1">
      <alignment horizontal="center" vertical="center"/>
      <protection/>
    </xf>
    <xf numFmtId="0" fontId="14" fillId="0" borderId="0" xfId="57" applyFont="1" applyAlignment="1">
      <alignment vertical="center"/>
      <protection/>
    </xf>
    <xf numFmtId="0" fontId="15" fillId="33" borderId="11" xfId="57" applyNumberFormat="1" applyFont="1" applyFill="1" applyBorder="1" applyAlignment="1" applyProtection="1">
      <alignment horizontal="left" vertical="center" wrapText="1"/>
      <protection hidden="1"/>
    </xf>
    <xf numFmtId="0" fontId="11" fillId="33" borderId="10" xfId="57" applyNumberFormat="1" applyFont="1" applyFill="1" applyBorder="1" applyAlignment="1" applyProtection="1">
      <alignment horizontal="center" vertical="center" wrapText="1"/>
      <protection hidden="1"/>
    </xf>
    <xf numFmtId="4" fontId="15" fillId="33" borderId="10" xfId="57" applyNumberFormat="1" applyFont="1" applyFill="1" applyBorder="1" applyAlignment="1">
      <alignment horizontal="right" vertical="center"/>
      <protection/>
    </xf>
    <xf numFmtId="3" fontId="15" fillId="33" borderId="12" xfId="57" applyNumberFormat="1" applyFont="1" applyFill="1" applyBorder="1" applyAlignment="1">
      <alignment horizontal="right" vertical="center"/>
      <protection/>
    </xf>
    <xf numFmtId="49" fontId="12" fillId="34" borderId="10" xfId="57" applyNumberFormat="1" applyFont="1" applyFill="1" applyBorder="1" applyAlignment="1">
      <alignment horizontal="center" vertical="center"/>
      <protection/>
    </xf>
    <xf numFmtId="0" fontId="11" fillId="35" borderId="11" xfId="57" applyNumberFormat="1" applyFont="1" applyFill="1" applyBorder="1" applyAlignment="1" applyProtection="1">
      <alignment horizontal="left" vertical="center" wrapText="1" indent="1"/>
      <protection hidden="1"/>
    </xf>
    <xf numFmtId="0" fontId="11" fillId="35" borderId="10" xfId="57" applyNumberFormat="1" applyFont="1" applyFill="1" applyBorder="1" applyAlignment="1" applyProtection="1">
      <alignment horizontal="center" vertical="center" wrapText="1"/>
      <protection hidden="1"/>
    </xf>
    <xf numFmtId="4" fontId="11" fillId="35" borderId="10" xfId="57" applyNumberFormat="1" applyFont="1" applyFill="1" applyBorder="1" applyAlignment="1">
      <alignment horizontal="right" vertical="center"/>
      <protection/>
    </xf>
    <xf numFmtId="3" fontId="11" fillId="35" borderId="12" xfId="57" applyNumberFormat="1" applyFont="1" applyFill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0" fontId="11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4" fontId="11" fillId="0" borderId="10" xfId="57" applyNumberFormat="1" applyFont="1" applyBorder="1" applyAlignment="1">
      <alignment horizontal="right" vertical="center"/>
      <protection/>
    </xf>
    <xf numFmtId="3" fontId="11" fillId="0" borderId="12" xfId="57" applyNumberFormat="1" applyFont="1" applyBorder="1" applyAlignment="1">
      <alignment horizontal="right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left" wrapText="1" indent="3"/>
    </xf>
    <xf numFmtId="49" fontId="6" fillId="0" borderId="10" xfId="0" applyNumberFormat="1" applyFont="1" applyBorder="1" applyAlignment="1">
      <alignment horizontal="center" vertical="center"/>
    </xf>
    <xf numFmtId="4" fontId="4" fillId="0" borderId="10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49" fontId="4" fillId="0" borderId="10" xfId="61" applyNumberFormat="1" applyFont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vertical="center" wrapText="1"/>
    </xf>
    <xf numFmtId="49" fontId="11" fillId="34" borderId="10" xfId="61" applyNumberFormat="1" applyFont="1" applyFill="1" applyBorder="1" applyAlignment="1">
      <alignment horizontal="center" vertical="center"/>
      <protection/>
    </xf>
    <xf numFmtId="49" fontId="11" fillId="35" borderId="11" xfId="64" applyNumberFormat="1" applyFont="1" applyFill="1" applyBorder="1" applyAlignment="1">
      <alignment horizontal="left" vertical="center" wrapText="1" indent="1"/>
      <protection/>
    </xf>
    <xf numFmtId="49" fontId="11" fillId="35" borderId="10" xfId="64" applyNumberFormat="1" applyFont="1" applyFill="1" applyBorder="1" applyAlignment="1">
      <alignment horizontal="center" vertical="center" wrapText="1"/>
      <protection/>
    </xf>
    <xf numFmtId="49" fontId="4" fillId="36" borderId="10" xfId="61" applyNumberFormat="1" applyFont="1" applyFill="1" applyBorder="1" applyAlignment="1">
      <alignment horizontal="center" vertical="center"/>
      <protection/>
    </xf>
    <xf numFmtId="0" fontId="5" fillId="36" borderId="0" xfId="57" applyFont="1" applyFill="1" applyAlignment="1">
      <alignment vertical="center"/>
      <protection/>
    </xf>
    <xf numFmtId="49" fontId="12" fillId="36" borderId="10" xfId="64" applyNumberFormat="1" applyFont="1" applyFill="1" applyBorder="1" applyAlignment="1">
      <alignment horizontal="center" vertical="center" wrapText="1"/>
      <protection/>
    </xf>
    <xf numFmtId="4" fontId="11" fillId="36" borderId="10" xfId="57" applyNumberFormat="1" applyFont="1" applyFill="1" applyBorder="1" applyAlignment="1">
      <alignment horizontal="right" vertical="center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11" fillId="35" borderId="11" xfId="55" applyNumberFormat="1" applyFont="1" applyFill="1" applyBorder="1" applyAlignment="1" applyProtection="1">
      <alignment horizontal="left" vertical="center" wrapText="1" indent="1"/>
      <protection hidden="1"/>
    </xf>
    <xf numFmtId="49" fontId="11" fillId="35" borderId="10" xfId="0" applyNumberFormat="1" applyFont="1" applyFill="1" applyBorder="1" applyAlignment="1">
      <alignment horizontal="center" vertical="center" wrapText="1"/>
    </xf>
    <xf numFmtId="4" fontId="11" fillId="35" borderId="10" xfId="57" applyNumberFormat="1" applyFont="1" applyFill="1" applyBorder="1" applyAlignment="1" applyProtection="1">
      <alignment horizontal="right" vertical="center" wrapText="1"/>
      <protection hidden="1"/>
    </xf>
    <xf numFmtId="49" fontId="6" fillId="0" borderId="10" xfId="57" applyNumberFormat="1" applyFont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left" vertical="center" wrapText="1" indent="3"/>
    </xf>
    <xf numFmtId="49" fontId="6" fillId="0" borderId="10" xfId="0" applyNumberFormat="1" applyFont="1" applyBorder="1" applyAlignment="1">
      <alignment horizontal="center" vertical="center" wrapText="1"/>
    </xf>
    <xf numFmtId="49" fontId="11" fillId="35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/>
    </xf>
    <xf numFmtId="0" fontId="11" fillId="35" borderId="11" xfId="63" applyFont="1" applyFill="1" applyBorder="1" applyAlignment="1">
      <alignment horizontal="left" vertical="center" indent="1"/>
      <protection/>
    </xf>
    <xf numFmtId="49" fontId="12" fillId="35" borderId="10" xfId="63" applyNumberFormat="1" applyFont="1" applyFill="1" applyBorder="1" applyAlignment="1">
      <alignment horizontal="center" vertical="center"/>
      <protection/>
    </xf>
    <xf numFmtId="0" fontId="11" fillId="0" borderId="11" xfId="63" applyFont="1" applyBorder="1" applyAlignment="1">
      <alignment horizontal="left" vertical="center" wrapText="1" indent="2"/>
      <protection/>
    </xf>
    <xf numFmtId="49" fontId="12" fillId="0" borderId="10" xfId="63" applyNumberFormat="1" applyFont="1" applyBorder="1" applyAlignment="1">
      <alignment horizontal="center" vertical="center"/>
      <protection/>
    </xf>
    <xf numFmtId="4" fontId="11" fillId="0" borderId="10" xfId="57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63" applyFont="1" applyBorder="1" applyAlignment="1">
      <alignment horizontal="left" vertical="center" wrapText="1" indent="3"/>
      <protection/>
    </xf>
    <xf numFmtId="49" fontId="6" fillId="0" borderId="10" xfId="63" applyNumberFormat="1" applyFont="1" applyBorder="1" applyAlignment="1">
      <alignment horizontal="center" vertical="center"/>
      <protection/>
    </xf>
    <xf numFmtId="49" fontId="11" fillId="34" borderId="10" xfId="57" applyNumberFormat="1" applyFont="1" applyFill="1" applyBorder="1" applyAlignment="1">
      <alignment horizontal="center" vertical="center"/>
      <protection/>
    </xf>
    <xf numFmtId="0" fontId="11" fillId="34" borderId="11" xfId="62" applyFont="1" applyFill="1" applyBorder="1" applyAlignment="1">
      <alignment vertical="center" wrapText="1"/>
      <protection/>
    </xf>
    <xf numFmtId="49" fontId="12" fillId="34" borderId="10" xfId="59" applyNumberFormat="1" applyFont="1" applyFill="1" applyBorder="1" applyAlignment="1" applyProtection="1">
      <alignment horizontal="center" vertical="center" wrapText="1"/>
      <protection hidden="1"/>
    </xf>
    <xf numFmtId="4" fontId="11" fillId="34" borderId="10" xfId="57" applyNumberFormat="1" applyFont="1" applyFill="1" applyBorder="1" applyAlignment="1">
      <alignment horizontal="right" vertical="center"/>
      <protection/>
    </xf>
    <xf numFmtId="3" fontId="11" fillId="34" borderId="12" xfId="57" applyNumberFormat="1" applyFont="1" applyFill="1" applyBorder="1" applyAlignment="1">
      <alignment horizontal="right" vertical="center"/>
      <protection/>
    </xf>
    <xf numFmtId="0" fontId="11" fillId="35" borderId="11" xfId="61" applyNumberFormat="1" applyFont="1" applyFill="1" applyBorder="1" applyAlignment="1" applyProtection="1">
      <alignment horizontal="left" vertical="center" wrapText="1" indent="1"/>
      <protection hidden="1"/>
    </xf>
    <xf numFmtId="0" fontId="11" fillId="35" borderId="10" xfId="61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57" applyNumberFormat="1" applyFont="1" applyFill="1" applyBorder="1" applyAlignment="1">
      <alignment horizontal="right"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57" applyNumberFormat="1" applyFont="1" applyFill="1" applyBorder="1" applyAlignment="1">
      <alignment horizontal="right" vertical="center"/>
      <protection/>
    </xf>
    <xf numFmtId="49" fontId="4" fillId="0" borderId="10" xfId="54" applyNumberFormat="1" applyFont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/>
    </xf>
    <xf numFmtId="49" fontId="12" fillId="34" borderId="10" xfId="58" applyNumberFormat="1" applyFont="1" applyFill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left" vertical="center" wrapText="1" indent="1"/>
    </xf>
    <xf numFmtId="49" fontId="11" fillId="35" borderId="10" xfId="59" applyNumberFormat="1" applyFont="1" applyFill="1" applyBorder="1" applyAlignment="1" applyProtection="1">
      <alignment horizontal="center" vertical="center" wrapText="1"/>
      <protection hidden="1"/>
    </xf>
    <xf numFmtId="49" fontId="4" fillId="36" borderId="10" xfId="58" applyNumberFormat="1" applyFont="1" applyFill="1" applyBorder="1" applyAlignment="1">
      <alignment horizontal="center" vertical="center"/>
      <protection/>
    </xf>
    <xf numFmtId="0" fontId="11" fillId="36" borderId="11" xfId="0" applyFont="1" applyFill="1" applyBorder="1" applyAlignment="1">
      <alignment horizontal="left" indent="2"/>
    </xf>
    <xf numFmtId="49" fontId="12" fillId="36" borderId="10" xfId="0" applyNumberFormat="1" applyFont="1" applyFill="1" applyBorder="1" applyAlignment="1">
      <alignment horizontal="center" vertical="center"/>
    </xf>
    <xf numFmtId="49" fontId="11" fillId="34" borderId="10" xfId="58" applyNumberFormat="1" applyFont="1" applyFill="1" applyBorder="1" applyAlignment="1">
      <alignment horizontal="center" vertical="center"/>
      <protection/>
    </xf>
    <xf numFmtId="0" fontId="11" fillId="35" borderId="11" xfId="63" applyFont="1" applyFill="1" applyBorder="1" applyAlignment="1">
      <alignment horizontal="left" vertical="center" wrapText="1" indent="1"/>
      <protection/>
    </xf>
    <xf numFmtId="4" fontId="11" fillId="35" borderId="10" xfId="57" applyNumberFormat="1" applyFont="1" applyFill="1" applyBorder="1" applyAlignment="1">
      <alignment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4" fontId="11" fillId="36" borderId="10" xfId="57" applyNumberFormat="1" applyFont="1" applyFill="1" applyBorder="1" applyAlignment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4" fontId="4" fillId="36" borderId="10" xfId="57" applyNumberFormat="1" applyFont="1" applyFill="1" applyBorder="1" applyAlignment="1">
      <alignment vertical="center"/>
      <protection/>
    </xf>
    <xf numFmtId="4" fontId="15" fillId="33" borderId="10" xfId="56" applyNumberFormat="1" applyFont="1" applyFill="1" applyBorder="1" applyAlignment="1">
      <alignment horizontal="right" vertical="center"/>
      <protection/>
    </xf>
    <xf numFmtId="0" fontId="10" fillId="35" borderId="11" xfId="0" applyFont="1" applyFill="1" applyBorder="1" applyAlignment="1">
      <alignment vertical="center" wrapText="1"/>
    </xf>
    <xf numFmtId="49" fontId="4" fillId="34" borderId="10" xfId="57" applyNumberFormat="1" applyFont="1" applyFill="1" applyBorder="1" applyAlignment="1">
      <alignment horizontal="center" vertical="center"/>
      <protection/>
    </xf>
    <xf numFmtId="1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11" fillId="35" borderId="10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left" vertical="center" wrapText="1" indent="2"/>
    </xf>
    <xf numFmtId="49" fontId="11" fillId="35" borderId="10" xfId="6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>
      <alignment horizontal="left" vertical="center" wrapText="1" indent="2"/>
    </xf>
    <xf numFmtId="49" fontId="11" fillId="0" borderId="11" xfId="0" applyNumberFormat="1" applyFont="1" applyBorder="1" applyAlignment="1">
      <alignment horizontal="left" vertical="center" wrapText="1" indent="2"/>
    </xf>
    <xf numFmtId="0" fontId="16" fillId="0" borderId="10" xfId="57" applyFont="1" applyBorder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5" fillId="33" borderId="13" xfId="57" applyNumberFormat="1" applyFont="1" applyFill="1" applyBorder="1" applyAlignment="1" applyProtection="1">
      <alignment vertical="center"/>
      <protection hidden="1"/>
    </xf>
    <xf numFmtId="0" fontId="15" fillId="33" borderId="14" xfId="57" applyNumberFormat="1" applyFont="1" applyFill="1" applyBorder="1" applyAlignment="1" applyProtection="1">
      <alignment horizontal="center" vertical="center"/>
      <protection hidden="1"/>
    </xf>
    <xf numFmtId="4" fontId="15" fillId="33" borderId="14" xfId="57" applyNumberFormat="1" applyFont="1" applyFill="1" applyBorder="1" applyAlignment="1">
      <alignment horizontal="right" vertical="center"/>
      <protection/>
    </xf>
    <xf numFmtId="3" fontId="15" fillId="33" borderId="15" xfId="57" applyNumberFormat="1" applyFont="1" applyFill="1" applyBorder="1" applyAlignment="1">
      <alignment horizontal="right" vertical="center"/>
      <protection/>
    </xf>
    <xf numFmtId="0" fontId="18" fillId="0" borderId="0" xfId="57" applyFont="1" applyFill="1" applyAlignment="1" applyProtection="1">
      <alignment vertical="center"/>
      <protection hidden="1"/>
    </xf>
    <xf numFmtId="0" fontId="19" fillId="0" borderId="0" xfId="60" applyFont="1" applyAlignment="1">
      <alignment vertical="center"/>
      <protection/>
    </xf>
    <xf numFmtId="4" fontId="4" fillId="0" borderId="16" xfId="57" applyNumberFormat="1" applyFont="1" applyBorder="1" applyAlignment="1">
      <alignment horizontal="right" vertical="center"/>
      <protection/>
    </xf>
    <xf numFmtId="49" fontId="11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35" borderId="12" xfId="57" applyNumberFormat="1" applyFont="1" applyFill="1" applyBorder="1" applyAlignment="1">
      <alignment horizontal="right" vertical="center"/>
      <protection/>
    </xf>
    <xf numFmtId="49" fontId="6" fillId="0" borderId="16" xfId="0" applyNumberFormat="1" applyFont="1" applyBorder="1" applyAlignment="1">
      <alignment horizontal="center" vertical="center"/>
    </xf>
    <xf numFmtId="4" fontId="11" fillId="35" borderId="10" xfId="56" applyNumberFormat="1" applyFont="1" applyFill="1" applyBorder="1" applyAlignment="1">
      <alignment horizontal="right" vertical="center"/>
      <protection/>
    </xf>
    <xf numFmtId="4" fontId="11" fillId="35" borderId="16" xfId="57" applyNumberFormat="1" applyFont="1" applyFill="1" applyBorder="1" applyAlignment="1">
      <alignment horizontal="right" vertical="center"/>
      <protection/>
    </xf>
    <xf numFmtId="215" fontId="11" fillId="0" borderId="11" xfId="0" applyNumberFormat="1" applyFont="1" applyBorder="1" applyAlignment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wrapText="1" indent="3"/>
      <protection locked="0"/>
    </xf>
    <xf numFmtId="0" fontId="4" fillId="0" borderId="11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11" xfId="0" applyFont="1" applyBorder="1" applyAlignment="1" applyProtection="1">
      <alignment horizontal="left" vertical="center" wrapText="1" indent="3"/>
      <protection/>
    </xf>
    <xf numFmtId="0" fontId="4" fillId="0" borderId="11" xfId="0" applyFont="1" applyBorder="1" applyAlignment="1">
      <alignment horizontal="left" vertical="center" wrapText="1" indent="3"/>
    </xf>
    <xf numFmtId="0" fontId="11" fillId="35" borderId="17" xfId="0" applyFont="1" applyFill="1" applyBorder="1" applyAlignment="1">
      <alignment horizontal="left" vertical="center" wrapText="1" indent="3"/>
    </xf>
    <xf numFmtId="0" fontId="4" fillId="0" borderId="17" xfId="0" applyFont="1" applyBorder="1" applyAlignment="1">
      <alignment horizontal="left" vertical="center" wrapText="1" indent="3"/>
    </xf>
    <xf numFmtId="49" fontId="12" fillId="35" borderId="16" xfId="0" applyNumberFormat="1" applyFont="1" applyFill="1" applyBorder="1" applyAlignment="1">
      <alignment horizontal="center" vertical="center"/>
    </xf>
    <xf numFmtId="0" fontId="12" fillId="0" borderId="18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62" applyFont="1" applyBorder="1" applyAlignment="1">
      <alignment horizontal="center" vertical="center" wrapText="1"/>
      <protection/>
    </xf>
    <xf numFmtId="0" fontId="12" fillId="0" borderId="20" xfId="62" applyFont="1" applyBorder="1" applyAlignment="1">
      <alignment horizontal="center" vertical="center" wrapText="1"/>
      <protection/>
    </xf>
    <xf numFmtId="0" fontId="12" fillId="0" borderId="21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7" applyFont="1" applyAlignment="1">
      <alignment horizontal="left" vertical="center" wrapText="1"/>
      <protection/>
    </xf>
    <xf numFmtId="0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22" xfId="57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zoomScalePageLayoutView="0" workbookViewId="0" topLeftCell="C1">
      <selection activeCell="F10" sqref="F10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81.28125" style="2" customWidth="1"/>
    <col min="4" max="4" width="27.28125" style="2" customWidth="1"/>
    <col min="5" max="6" width="11.140625" style="2" customWidth="1"/>
    <col min="7" max="7" width="11.28125" style="2" customWidth="1"/>
    <col min="8" max="16384" width="9.140625" style="2" customWidth="1"/>
  </cols>
  <sheetData>
    <row r="1" spans="1:7" ht="97.5" customHeight="1">
      <c r="A1" s="1"/>
      <c r="B1" s="1"/>
      <c r="E1" s="124" t="s">
        <v>114</v>
      </c>
      <c r="F1" s="124"/>
      <c r="G1" s="124"/>
    </row>
    <row r="2" spans="1:7" ht="13.5" customHeight="1">
      <c r="A2" s="1"/>
      <c r="B2" s="3"/>
      <c r="C2" s="4"/>
      <c r="D2" s="4"/>
      <c r="E2" s="1"/>
      <c r="F2" s="1"/>
      <c r="G2" s="1"/>
    </row>
    <row r="3" spans="2:19" ht="63" customHeight="1">
      <c r="B3" s="5"/>
      <c r="C3" s="123" t="s">
        <v>66</v>
      </c>
      <c r="D3" s="123"/>
      <c r="E3" s="123"/>
      <c r="F3" s="123"/>
      <c r="G3" s="12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0.75" customHeight="1">
      <c r="A4" s="1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7" ht="14.25" customHeight="1" thickBot="1">
      <c r="A5" s="1"/>
      <c r="B5" s="3"/>
      <c r="C5" s="8"/>
      <c r="D5" s="8"/>
      <c r="F5" s="9"/>
      <c r="G5" s="10" t="s">
        <v>0</v>
      </c>
    </row>
    <row r="6" spans="1:7" s="12" customFormat="1" ht="24" customHeight="1">
      <c r="A6" s="125" t="s">
        <v>1</v>
      </c>
      <c r="B6" s="126"/>
      <c r="C6" s="119" t="s">
        <v>2</v>
      </c>
      <c r="D6" s="122" t="s">
        <v>1</v>
      </c>
      <c r="E6" s="120" t="s">
        <v>3</v>
      </c>
      <c r="F6" s="120" t="s">
        <v>65</v>
      </c>
      <c r="G6" s="121" t="s">
        <v>4</v>
      </c>
    </row>
    <row r="7" spans="1:7" s="14" customFormat="1" ht="27" customHeight="1">
      <c r="A7" s="13" t="s">
        <v>5</v>
      </c>
      <c r="C7" s="15" t="s">
        <v>6</v>
      </c>
      <c r="D7" s="16" t="s">
        <v>67</v>
      </c>
      <c r="E7" s="17">
        <f>E8+E20+E30+E18+E26+E38+E35+E12</f>
        <v>1501.3</v>
      </c>
      <c r="F7" s="17">
        <f>F8+F20+F30+F18+F26+F38+F35+F12+F41</f>
        <v>1541.4</v>
      </c>
      <c r="G7" s="18">
        <f>F7/E7*100</f>
        <v>102.6710184506761</v>
      </c>
    </row>
    <row r="8" spans="1:7" s="14" customFormat="1" ht="21" customHeight="1">
      <c r="A8" s="19" t="s">
        <v>5</v>
      </c>
      <c r="C8" s="20" t="s">
        <v>7</v>
      </c>
      <c r="D8" s="21" t="s">
        <v>68</v>
      </c>
      <c r="E8" s="22">
        <f>E9</f>
        <v>868</v>
      </c>
      <c r="F8" s="22">
        <f>F9</f>
        <v>918.5</v>
      </c>
      <c r="G8" s="23">
        <f>F8/E8*100</f>
        <v>105.8179723502304</v>
      </c>
    </row>
    <row r="9" spans="1:7" ht="16.5" customHeight="1">
      <c r="A9" s="24" t="s">
        <v>5</v>
      </c>
      <c r="C9" s="25" t="s">
        <v>8</v>
      </c>
      <c r="D9" s="11" t="s">
        <v>69</v>
      </c>
      <c r="E9" s="26">
        <f>E10+E11</f>
        <v>868</v>
      </c>
      <c r="F9" s="26">
        <f>F10+F11</f>
        <v>918.5</v>
      </c>
      <c r="G9" s="27">
        <f>F9/E9*100</f>
        <v>105.8179723502304</v>
      </c>
    </row>
    <row r="10" spans="1:7" ht="37.5" customHeight="1">
      <c r="A10" s="28" t="s">
        <v>9</v>
      </c>
      <c r="C10" s="29" t="s">
        <v>10</v>
      </c>
      <c r="D10" s="30" t="s">
        <v>70</v>
      </c>
      <c r="E10" s="31">
        <v>868</v>
      </c>
      <c r="F10" s="31">
        <v>918.5</v>
      </c>
      <c r="G10" s="32">
        <f>F10/E10*100</f>
        <v>105.8179723502304</v>
      </c>
    </row>
    <row r="11" spans="1:7" ht="25.5" hidden="1">
      <c r="A11" s="33" t="s">
        <v>9</v>
      </c>
      <c r="C11" s="34" t="s">
        <v>11</v>
      </c>
      <c r="D11" s="30" t="s">
        <v>12</v>
      </c>
      <c r="E11" s="31"/>
      <c r="F11" s="31"/>
      <c r="G11" s="32"/>
    </row>
    <row r="12" spans="1:7" ht="25.5">
      <c r="A12" s="35" t="s">
        <v>5</v>
      </c>
      <c r="C12" s="36" t="s">
        <v>13</v>
      </c>
      <c r="D12" s="37" t="s">
        <v>71</v>
      </c>
      <c r="E12" s="22">
        <f>E13</f>
        <v>390.3</v>
      </c>
      <c r="F12" s="22">
        <f>F13</f>
        <v>387.2</v>
      </c>
      <c r="G12" s="23">
        <f aca="true" t="shared" si="0" ref="G12:G28">F12/E12*100</f>
        <v>99.2057391749936</v>
      </c>
    </row>
    <row r="13" spans="1:7" s="39" customFormat="1" ht="27" customHeight="1">
      <c r="A13" s="38" t="s">
        <v>5</v>
      </c>
      <c r="C13" s="110" t="s">
        <v>14</v>
      </c>
      <c r="D13" s="40" t="s">
        <v>72</v>
      </c>
      <c r="E13" s="41">
        <f>E14+E15+E16+E17</f>
        <v>390.3</v>
      </c>
      <c r="F13" s="41">
        <f>F14+F15+F16+F17</f>
        <v>387.2</v>
      </c>
      <c r="G13" s="27">
        <f t="shared" si="0"/>
        <v>99.2057391749936</v>
      </c>
    </row>
    <row r="14" spans="1:7" ht="41.25" customHeight="1">
      <c r="A14" s="33" t="s">
        <v>9</v>
      </c>
      <c r="C14" s="29" t="s">
        <v>15</v>
      </c>
      <c r="D14" s="42" t="s">
        <v>73</v>
      </c>
      <c r="E14" s="31">
        <v>137.5</v>
      </c>
      <c r="F14" s="31">
        <v>135</v>
      </c>
      <c r="G14" s="32">
        <f t="shared" si="0"/>
        <v>98.18181818181819</v>
      </c>
    </row>
    <row r="15" spans="1:7" ht="41.25" customHeight="1">
      <c r="A15" s="33" t="s">
        <v>9</v>
      </c>
      <c r="C15" s="29" t="s">
        <v>16</v>
      </c>
      <c r="D15" s="42" t="s">
        <v>74</v>
      </c>
      <c r="E15" s="31">
        <v>3.5</v>
      </c>
      <c r="F15" s="31">
        <v>3.7</v>
      </c>
      <c r="G15" s="32">
        <f t="shared" si="0"/>
        <v>105.71428571428572</v>
      </c>
    </row>
    <row r="16" spans="1:7" ht="41.25" customHeight="1">
      <c r="A16" s="33" t="s">
        <v>9</v>
      </c>
      <c r="C16" s="29" t="s">
        <v>17</v>
      </c>
      <c r="D16" s="42" t="s">
        <v>75</v>
      </c>
      <c r="E16" s="31">
        <v>249.3</v>
      </c>
      <c r="F16" s="31">
        <v>265.9</v>
      </c>
      <c r="G16" s="32">
        <f t="shared" si="0"/>
        <v>106.65864420377054</v>
      </c>
    </row>
    <row r="17" spans="1:7" ht="41.25" customHeight="1">
      <c r="A17" s="33" t="s">
        <v>9</v>
      </c>
      <c r="C17" s="29" t="s">
        <v>18</v>
      </c>
      <c r="D17" s="42" t="s">
        <v>76</v>
      </c>
      <c r="E17" s="31"/>
      <c r="F17" s="31">
        <v>-17.4</v>
      </c>
      <c r="G17" s="32"/>
    </row>
    <row r="18" spans="1:7" ht="13.5" customHeight="1">
      <c r="A18" s="19" t="s">
        <v>5</v>
      </c>
      <c r="C18" s="43" t="s">
        <v>19</v>
      </c>
      <c r="D18" s="44" t="s">
        <v>78</v>
      </c>
      <c r="E18" s="45">
        <f>E19</f>
        <v>1</v>
      </c>
      <c r="F18" s="45">
        <f>F19</f>
        <v>1</v>
      </c>
      <c r="G18" s="23">
        <f t="shared" si="0"/>
        <v>100</v>
      </c>
    </row>
    <row r="19" spans="1:7" ht="13.5" customHeight="1">
      <c r="A19" s="46" t="s">
        <v>9</v>
      </c>
      <c r="C19" s="47" t="s">
        <v>20</v>
      </c>
      <c r="D19" s="48" t="s">
        <v>77</v>
      </c>
      <c r="E19" s="31">
        <v>1</v>
      </c>
      <c r="F19" s="31">
        <v>1</v>
      </c>
      <c r="G19" s="32">
        <f t="shared" si="0"/>
        <v>100</v>
      </c>
    </row>
    <row r="20" spans="1:7" s="14" customFormat="1" ht="14.25" customHeight="1">
      <c r="A20" s="19" t="s">
        <v>5</v>
      </c>
      <c r="C20" s="20" t="s">
        <v>21</v>
      </c>
      <c r="D20" s="49" t="s">
        <v>79</v>
      </c>
      <c r="E20" s="22">
        <f>E21+E23</f>
        <v>155</v>
      </c>
      <c r="F20" s="22">
        <f>F21+F23</f>
        <v>144.7</v>
      </c>
      <c r="G20" s="23">
        <f t="shared" si="0"/>
        <v>93.35483870967741</v>
      </c>
    </row>
    <row r="21" spans="1:7" ht="12" customHeight="1">
      <c r="A21" s="24" t="s">
        <v>5</v>
      </c>
      <c r="C21" s="25" t="s">
        <v>22</v>
      </c>
      <c r="D21" s="11" t="s">
        <v>80</v>
      </c>
      <c r="E21" s="26">
        <f>E22</f>
        <v>89</v>
      </c>
      <c r="F21" s="26">
        <f>F22</f>
        <v>76.7</v>
      </c>
      <c r="G21" s="27">
        <f t="shared" si="0"/>
        <v>86.17977528089888</v>
      </c>
    </row>
    <row r="22" spans="1:7" ht="38.25">
      <c r="A22" s="24" t="s">
        <v>9</v>
      </c>
      <c r="C22" s="29" t="s">
        <v>23</v>
      </c>
      <c r="D22" s="50" t="s">
        <v>81</v>
      </c>
      <c r="E22" s="31">
        <v>89</v>
      </c>
      <c r="F22" s="31">
        <v>76.7</v>
      </c>
      <c r="G22" s="32">
        <f t="shared" si="0"/>
        <v>86.17977528089888</v>
      </c>
    </row>
    <row r="23" spans="1:7" ht="11.25" customHeight="1">
      <c r="A23" s="24" t="s">
        <v>5</v>
      </c>
      <c r="C23" s="25" t="s">
        <v>24</v>
      </c>
      <c r="D23" s="11" t="s">
        <v>82</v>
      </c>
      <c r="E23" s="26">
        <f>E24+E25</f>
        <v>66</v>
      </c>
      <c r="F23" s="26">
        <f>F24+F25</f>
        <v>68</v>
      </c>
      <c r="G23" s="27">
        <f t="shared" si="0"/>
        <v>103.03030303030303</v>
      </c>
    </row>
    <row r="24" spans="1:7" ht="25.5">
      <c r="A24" s="24" t="s">
        <v>9</v>
      </c>
      <c r="C24" s="111" t="s">
        <v>25</v>
      </c>
      <c r="D24" s="51" t="s">
        <v>83</v>
      </c>
      <c r="E24" s="31">
        <v>54</v>
      </c>
      <c r="F24" s="31">
        <v>55.8</v>
      </c>
      <c r="G24" s="32">
        <f t="shared" si="0"/>
        <v>103.33333333333331</v>
      </c>
    </row>
    <row r="25" spans="1:7" ht="25.5">
      <c r="A25" s="24" t="s">
        <v>9</v>
      </c>
      <c r="C25" s="111" t="s">
        <v>26</v>
      </c>
      <c r="D25" s="51" t="s">
        <v>84</v>
      </c>
      <c r="E25" s="31">
        <v>12</v>
      </c>
      <c r="F25" s="31">
        <v>12.2</v>
      </c>
      <c r="G25" s="32">
        <f t="shared" si="0"/>
        <v>101.66666666666666</v>
      </c>
    </row>
    <row r="26" spans="1:7" ht="13.5">
      <c r="A26" s="19" t="s">
        <v>5</v>
      </c>
      <c r="C26" s="52" t="s">
        <v>27</v>
      </c>
      <c r="D26" s="53" t="s">
        <v>85</v>
      </c>
      <c r="E26" s="45">
        <f>E27</f>
        <v>25</v>
      </c>
      <c r="F26" s="45">
        <f>F27</f>
        <v>24.2</v>
      </c>
      <c r="G26" s="23">
        <f t="shared" si="0"/>
        <v>96.8</v>
      </c>
    </row>
    <row r="27" spans="1:7" ht="38.25">
      <c r="A27" s="24" t="s">
        <v>5</v>
      </c>
      <c r="C27" s="54" t="s">
        <v>28</v>
      </c>
      <c r="D27" s="55" t="s">
        <v>86</v>
      </c>
      <c r="E27" s="56">
        <f>E28</f>
        <v>25</v>
      </c>
      <c r="F27" s="56">
        <f>F28</f>
        <v>24.2</v>
      </c>
      <c r="G27" s="27">
        <f t="shared" si="0"/>
        <v>96.8</v>
      </c>
    </row>
    <row r="28" spans="1:7" ht="48.75" customHeight="1">
      <c r="A28" s="24" t="s">
        <v>29</v>
      </c>
      <c r="C28" s="57" t="s">
        <v>30</v>
      </c>
      <c r="D28" s="58" t="s">
        <v>87</v>
      </c>
      <c r="E28" s="31">
        <v>25</v>
      </c>
      <c r="F28" s="31">
        <v>24.2</v>
      </c>
      <c r="G28" s="32">
        <f t="shared" si="0"/>
        <v>96.8</v>
      </c>
    </row>
    <row r="29" spans="1:7" ht="25.5" hidden="1">
      <c r="A29" s="59" t="s">
        <v>5</v>
      </c>
      <c r="C29" s="60" t="s">
        <v>31</v>
      </c>
      <c r="D29" s="61" t="s">
        <v>32</v>
      </c>
      <c r="E29" s="62"/>
      <c r="F29" s="62"/>
      <c r="G29" s="63"/>
    </row>
    <row r="30" spans="1:7" s="12" customFormat="1" ht="27" customHeight="1">
      <c r="A30" s="19" t="s">
        <v>5</v>
      </c>
      <c r="C30" s="64" t="s">
        <v>33</v>
      </c>
      <c r="D30" s="65" t="s">
        <v>88</v>
      </c>
      <c r="E30" s="22">
        <f>E31+E33</f>
        <v>24</v>
      </c>
      <c r="F30" s="22">
        <f>F31+F33</f>
        <v>16.7</v>
      </c>
      <c r="G30" s="23">
        <f aca="true" t="shared" si="1" ref="G30:G40">F30/E30*100</f>
        <v>69.58333333333333</v>
      </c>
    </row>
    <row r="31" spans="1:7" s="67" customFormat="1" ht="51">
      <c r="A31" s="66" t="s">
        <v>5</v>
      </c>
      <c r="C31" s="112" t="s">
        <v>34</v>
      </c>
      <c r="D31" s="68" t="s">
        <v>89</v>
      </c>
      <c r="E31" s="69">
        <f>E32</f>
        <v>17</v>
      </c>
      <c r="F31" s="69">
        <f>F32</f>
        <v>16.7</v>
      </c>
      <c r="G31" s="27">
        <f t="shared" si="1"/>
        <v>98.23529411764706</v>
      </c>
    </row>
    <row r="32" spans="1:7" s="67" customFormat="1" ht="51">
      <c r="A32" s="70" t="s">
        <v>35</v>
      </c>
      <c r="C32" s="113" t="s">
        <v>36</v>
      </c>
      <c r="D32" s="68" t="s">
        <v>90</v>
      </c>
      <c r="E32" s="71">
        <v>17</v>
      </c>
      <c r="F32" s="71">
        <v>16.7</v>
      </c>
      <c r="G32" s="32">
        <f t="shared" si="1"/>
        <v>98.23529411764706</v>
      </c>
    </row>
    <row r="33" spans="1:7" ht="48.75" customHeight="1">
      <c r="A33" s="72" t="s">
        <v>5</v>
      </c>
      <c r="C33" s="95" t="s">
        <v>37</v>
      </c>
      <c r="D33" s="73" t="s">
        <v>91</v>
      </c>
      <c r="E33" s="26">
        <f>E34</f>
        <v>7</v>
      </c>
      <c r="F33" s="26">
        <v>0</v>
      </c>
      <c r="G33" s="32">
        <f t="shared" si="1"/>
        <v>0</v>
      </c>
    </row>
    <row r="34" spans="1:7" ht="46.5" customHeight="1">
      <c r="A34" s="72" t="s">
        <v>29</v>
      </c>
      <c r="C34" s="114" t="s">
        <v>38</v>
      </c>
      <c r="D34" s="30" t="s">
        <v>92</v>
      </c>
      <c r="E34" s="31">
        <v>7</v>
      </c>
      <c r="F34" s="31">
        <v>0</v>
      </c>
      <c r="G34" s="32">
        <f t="shared" si="1"/>
        <v>0</v>
      </c>
    </row>
    <row r="35" spans="1:7" ht="23.25" customHeight="1">
      <c r="A35" s="74" t="s">
        <v>5</v>
      </c>
      <c r="C35" s="75" t="s">
        <v>39</v>
      </c>
      <c r="D35" s="76" t="s">
        <v>113</v>
      </c>
      <c r="E35" s="22">
        <f>E36</f>
        <v>38</v>
      </c>
      <c r="F35" s="22">
        <f>F36</f>
        <v>46.1</v>
      </c>
      <c r="G35" s="23">
        <f t="shared" si="1"/>
        <v>121.31578947368422</v>
      </c>
    </row>
    <row r="36" spans="1:7" ht="13.5">
      <c r="A36" s="77" t="s">
        <v>5</v>
      </c>
      <c r="C36" s="78" t="s">
        <v>40</v>
      </c>
      <c r="D36" s="79" t="s">
        <v>93</v>
      </c>
      <c r="E36" s="41">
        <f>E37</f>
        <v>38</v>
      </c>
      <c r="F36" s="41">
        <f>F37</f>
        <v>46.1</v>
      </c>
      <c r="G36" s="27">
        <f t="shared" si="1"/>
        <v>121.31578947368422</v>
      </c>
    </row>
    <row r="37" spans="1:7" ht="25.5">
      <c r="A37" s="77" t="s">
        <v>29</v>
      </c>
      <c r="C37" s="29" t="s">
        <v>41</v>
      </c>
      <c r="D37" s="30" t="s">
        <v>94</v>
      </c>
      <c r="E37" s="31">
        <v>38</v>
      </c>
      <c r="F37" s="31">
        <v>46.1</v>
      </c>
      <c r="G37" s="32">
        <f t="shared" si="1"/>
        <v>121.31578947368422</v>
      </c>
    </row>
    <row r="38" spans="1:7" ht="13.5" hidden="1">
      <c r="A38" s="80" t="s">
        <v>5</v>
      </c>
      <c r="C38" s="81" t="s">
        <v>42</v>
      </c>
      <c r="D38" s="53" t="s">
        <v>43</v>
      </c>
      <c r="E38" s="82">
        <f>E39</f>
        <v>0</v>
      </c>
      <c r="F38" s="82">
        <f>F39</f>
        <v>0</v>
      </c>
      <c r="G38" s="32" t="e">
        <f t="shared" si="1"/>
        <v>#DIV/0!</v>
      </c>
    </row>
    <row r="39" spans="1:7" ht="38.25" hidden="1">
      <c r="A39" s="83" t="s">
        <v>5</v>
      </c>
      <c r="C39" s="54" t="s">
        <v>44</v>
      </c>
      <c r="D39" s="55" t="s">
        <v>45</v>
      </c>
      <c r="E39" s="84">
        <f>E40</f>
        <v>0</v>
      </c>
      <c r="F39" s="84">
        <f>F40</f>
        <v>0</v>
      </c>
      <c r="G39" s="32" t="e">
        <f t="shared" si="1"/>
        <v>#DIV/0!</v>
      </c>
    </row>
    <row r="40" spans="1:7" ht="25.5" hidden="1">
      <c r="A40" s="83" t="s">
        <v>35</v>
      </c>
      <c r="C40" s="29" t="s">
        <v>46</v>
      </c>
      <c r="D40" s="85" t="s">
        <v>47</v>
      </c>
      <c r="E40" s="86"/>
      <c r="F40" s="86"/>
      <c r="G40" s="32" t="e">
        <f t="shared" si="1"/>
        <v>#DIV/0!</v>
      </c>
    </row>
    <row r="41" spans="1:7" ht="33" customHeight="1">
      <c r="A41" s="83"/>
      <c r="C41" s="75" t="s">
        <v>64</v>
      </c>
      <c r="D41" s="105" t="s">
        <v>96</v>
      </c>
      <c r="E41" s="82">
        <v>0</v>
      </c>
      <c r="F41" s="82">
        <f>F42</f>
        <v>3</v>
      </c>
      <c r="G41" s="106">
        <v>0</v>
      </c>
    </row>
    <row r="42" spans="1:7" ht="25.5" customHeight="1">
      <c r="A42" s="83"/>
      <c r="C42" s="29" t="s">
        <v>95</v>
      </c>
      <c r="D42" s="30" t="s">
        <v>97</v>
      </c>
      <c r="E42" s="31">
        <v>0</v>
      </c>
      <c r="F42" s="31">
        <v>3</v>
      </c>
      <c r="G42" s="32">
        <v>0</v>
      </c>
    </row>
    <row r="43" spans="1:7" ht="15.75">
      <c r="A43" s="13" t="s">
        <v>5</v>
      </c>
      <c r="C43" s="15" t="s">
        <v>48</v>
      </c>
      <c r="D43" s="16" t="s">
        <v>98</v>
      </c>
      <c r="E43" s="87">
        <f>E44+E56</f>
        <v>19079.600000000002</v>
      </c>
      <c r="F43" s="87">
        <f>F44+F56</f>
        <v>19003.899999999998</v>
      </c>
      <c r="G43" s="18">
        <f aca="true" t="shared" si="2" ref="G43:G58">F43/E43*100</f>
        <v>99.60324115809553</v>
      </c>
    </row>
    <row r="44" spans="1:7" ht="28.5">
      <c r="A44" s="24" t="s">
        <v>5</v>
      </c>
      <c r="C44" s="88" t="s">
        <v>49</v>
      </c>
      <c r="D44" s="21" t="s">
        <v>99</v>
      </c>
      <c r="E44" s="108">
        <f>SUM(E45,E48,E51)</f>
        <v>18034.600000000002</v>
      </c>
      <c r="F44" s="108">
        <f>SUM(F45,F48,F51)</f>
        <v>17958.899999999998</v>
      </c>
      <c r="G44" s="23">
        <f t="shared" si="2"/>
        <v>99.58025129473343</v>
      </c>
    </row>
    <row r="45" spans="1:7" ht="13.5">
      <c r="A45" s="89" t="s">
        <v>5</v>
      </c>
      <c r="C45" s="20" t="s">
        <v>50</v>
      </c>
      <c r="D45" s="21" t="s">
        <v>100</v>
      </c>
      <c r="E45" s="22">
        <f>SUM(E46)</f>
        <v>5887.1</v>
      </c>
      <c r="F45" s="22">
        <f>SUM(F46)</f>
        <v>5887.1</v>
      </c>
      <c r="G45" s="23">
        <f t="shared" si="2"/>
        <v>100</v>
      </c>
    </row>
    <row r="46" spans="1:7" ht="13.5">
      <c r="A46" s="24" t="s">
        <v>5</v>
      </c>
      <c r="C46" s="25" t="s">
        <v>51</v>
      </c>
      <c r="D46" s="90" t="s">
        <v>101</v>
      </c>
      <c r="E46" s="26">
        <f>E47</f>
        <v>5887.1</v>
      </c>
      <c r="F46" s="26">
        <f>F47</f>
        <v>5887.1</v>
      </c>
      <c r="G46" s="27">
        <f t="shared" si="2"/>
        <v>100</v>
      </c>
    </row>
    <row r="47" spans="1:7" ht="23.25" customHeight="1">
      <c r="A47" s="24" t="s">
        <v>29</v>
      </c>
      <c r="C47" s="115" t="s">
        <v>52</v>
      </c>
      <c r="D47" s="30" t="s">
        <v>102</v>
      </c>
      <c r="E47" s="31">
        <v>5887.1</v>
      </c>
      <c r="F47" s="31">
        <v>5887.1</v>
      </c>
      <c r="G47" s="27">
        <f t="shared" si="2"/>
        <v>100</v>
      </c>
    </row>
    <row r="48" spans="1:7" ht="25.5">
      <c r="A48" s="89" t="s">
        <v>5</v>
      </c>
      <c r="C48" s="75" t="s">
        <v>53</v>
      </c>
      <c r="D48" s="91" t="s">
        <v>103</v>
      </c>
      <c r="E48" s="22">
        <f>SUM(E49)</f>
        <v>11809.7</v>
      </c>
      <c r="F48" s="22">
        <f>SUM(F49)</f>
        <v>11738</v>
      </c>
      <c r="G48" s="23">
        <f t="shared" si="2"/>
        <v>99.39287196118445</v>
      </c>
    </row>
    <row r="49" spans="1:7" ht="13.5">
      <c r="A49" s="24" t="s">
        <v>5</v>
      </c>
      <c r="C49" s="92" t="s">
        <v>54</v>
      </c>
      <c r="D49" s="79" t="s">
        <v>104</v>
      </c>
      <c r="E49" s="41">
        <f>SUM(E50)</f>
        <v>11809.7</v>
      </c>
      <c r="F49" s="41">
        <f>SUM(F50)</f>
        <v>11738</v>
      </c>
      <c r="G49" s="27">
        <f t="shared" si="2"/>
        <v>99.39287196118445</v>
      </c>
    </row>
    <row r="50" spans="1:7" ht="13.5">
      <c r="A50" s="24" t="s">
        <v>29</v>
      </c>
      <c r="C50" s="115" t="s">
        <v>55</v>
      </c>
      <c r="D50" s="30" t="s">
        <v>105</v>
      </c>
      <c r="E50" s="31">
        <v>11809.7</v>
      </c>
      <c r="F50" s="31">
        <v>11738</v>
      </c>
      <c r="G50" s="32">
        <f t="shared" si="2"/>
        <v>99.39287196118445</v>
      </c>
    </row>
    <row r="51" spans="1:7" ht="16.5" customHeight="1">
      <c r="A51" s="89" t="s">
        <v>5</v>
      </c>
      <c r="C51" s="75" t="s">
        <v>56</v>
      </c>
      <c r="D51" s="93" t="s">
        <v>106</v>
      </c>
      <c r="E51" s="22">
        <f>SUM(E52)+E54</f>
        <v>337.79999999999995</v>
      </c>
      <c r="F51" s="22">
        <f>SUM(F52)+F54</f>
        <v>333.79999999999995</v>
      </c>
      <c r="G51" s="23">
        <f t="shared" si="2"/>
        <v>98.81586737714623</v>
      </c>
    </row>
    <row r="52" spans="1:7" ht="25.5">
      <c r="A52" s="24" t="s">
        <v>5</v>
      </c>
      <c r="C52" s="94" t="s">
        <v>57</v>
      </c>
      <c r="D52" s="73" t="s">
        <v>107</v>
      </c>
      <c r="E52" s="69">
        <f>SUM(E53)</f>
        <v>252.2</v>
      </c>
      <c r="F52" s="69">
        <f>SUM(F53)</f>
        <v>252.2</v>
      </c>
      <c r="G52" s="27">
        <f t="shared" si="2"/>
        <v>100</v>
      </c>
    </row>
    <row r="53" spans="1:7" ht="25.5">
      <c r="A53" s="24" t="s">
        <v>29</v>
      </c>
      <c r="C53" s="115" t="s">
        <v>58</v>
      </c>
      <c r="D53" s="30" t="s">
        <v>108</v>
      </c>
      <c r="E53" s="31">
        <v>252.2</v>
      </c>
      <c r="F53" s="31">
        <v>252.2</v>
      </c>
      <c r="G53" s="32">
        <f t="shared" si="2"/>
        <v>100</v>
      </c>
    </row>
    <row r="54" spans="1:7" ht="25.5">
      <c r="A54" s="24" t="s">
        <v>5</v>
      </c>
      <c r="C54" s="95" t="s">
        <v>59</v>
      </c>
      <c r="D54" s="73" t="s">
        <v>109</v>
      </c>
      <c r="E54" s="26">
        <f>E55</f>
        <v>85.6</v>
      </c>
      <c r="F54" s="26">
        <f>F55</f>
        <v>81.6</v>
      </c>
      <c r="G54" s="27">
        <f t="shared" si="2"/>
        <v>95.32710280373831</v>
      </c>
    </row>
    <row r="55" spans="1:7" ht="25.5">
      <c r="A55" s="24" t="s">
        <v>29</v>
      </c>
      <c r="C55" s="115" t="s">
        <v>60</v>
      </c>
      <c r="D55" s="30" t="s">
        <v>110</v>
      </c>
      <c r="E55" s="31">
        <v>85.6</v>
      </c>
      <c r="F55" s="31">
        <v>81.6</v>
      </c>
      <c r="G55" s="32">
        <f t="shared" si="2"/>
        <v>95.32710280373831</v>
      </c>
    </row>
    <row r="56" spans="1:7" ht="13.5">
      <c r="A56" s="24"/>
      <c r="B56" s="2" t="s">
        <v>62</v>
      </c>
      <c r="C56" s="116" t="s">
        <v>62</v>
      </c>
      <c r="D56" s="118" t="s">
        <v>111</v>
      </c>
      <c r="E56" s="109">
        <f>E57</f>
        <v>1045</v>
      </c>
      <c r="F56" s="109">
        <f>F57</f>
        <v>1045</v>
      </c>
      <c r="G56" s="23">
        <f t="shared" si="2"/>
        <v>100</v>
      </c>
    </row>
    <row r="57" spans="1:7" ht="13.5">
      <c r="A57" s="24"/>
      <c r="B57" s="2" t="s">
        <v>63</v>
      </c>
      <c r="C57" s="117" t="s">
        <v>63</v>
      </c>
      <c r="D57" s="107" t="s">
        <v>112</v>
      </c>
      <c r="E57" s="104">
        <v>1045</v>
      </c>
      <c r="F57" s="104">
        <v>1045</v>
      </c>
      <c r="G57" s="32">
        <f t="shared" si="2"/>
        <v>100</v>
      </c>
    </row>
    <row r="58" spans="1:7" s="97" customFormat="1" ht="18.75" customHeight="1" thickBot="1">
      <c r="A58" s="96"/>
      <c r="C58" s="98" t="s">
        <v>61</v>
      </c>
      <c r="D58" s="99"/>
      <c r="E58" s="100">
        <f>E43+E7</f>
        <v>20580.9</v>
      </c>
      <c r="F58" s="100">
        <f>F43+F7</f>
        <v>20545.3</v>
      </c>
      <c r="G58" s="101">
        <f t="shared" si="2"/>
        <v>99.82702408543844</v>
      </c>
    </row>
    <row r="59" spans="2:4" ht="11.25" customHeight="1">
      <c r="B59" s="102"/>
      <c r="C59" s="102"/>
      <c r="D59" s="102"/>
    </row>
    <row r="60" spans="2:4" ht="11.25" customHeight="1">
      <c r="B60" s="102"/>
      <c r="C60" s="102"/>
      <c r="D60" s="102"/>
    </row>
    <row r="62" spans="3:4" ht="14.25">
      <c r="C62" s="103"/>
      <c r="D62" s="103"/>
    </row>
  </sheetData>
  <sheetProtection/>
  <mergeCells count="3">
    <mergeCell ref="C3:G3"/>
    <mergeCell ref="E1:G1"/>
    <mergeCell ref="A6:B6"/>
  </mergeCells>
  <printOptions/>
  <pageMargins left="0.984251968503937" right="0" top="0.3937007874015748" bottom="0" header="0.15748031496062992" footer="0"/>
  <pageSetup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2016-04-25T07:18:58Z</cp:lastPrinted>
  <dcterms:created xsi:type="dcterms:W3CDTF">1996-10-08T23:32:33Z</dcterms:created>
  <dcterms:modified xsi:type="dcterms:W3CDTF">2016-04-25T07:19:03Z</dcterms:modified>
  <cp:category/>
  <cp:version/>
  <cp:contentType/>
  <cp:contentStatus/>
</cp:coreProperties>
</file>