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е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'Бе '!$A$1:$E$58</definedName>
  </definedNames>
  <calcPr calcId="125725" refMode="R1C1"/>
</workbook>
</file>

<file path=xl/calcChain.xml><?xml version="1.0" encoding="utf-8"?>
<calcChain xmlns="http://schemas.openxmlformats.org/spreadsheetml/2006/main">
  <c r="E10" i="4"/>
  <c r="E9"/>
  <c r="E14"/>
  <c r="E13" s="1"/>
  <c r="E19"/>
  <c r="E22"/>
  <c r="E24"/>
  <c r="E28"/>
  <c r="E27"/>
  <c r="E32"/>
  <c r="E34"/>
  <c r="E37"/>
  <c r="E36" s="1"/>
  <c r="E40"/>
  <c r="E39" s="1"/>
  <c r="E45"/>
  <c r="E44" s="1"/>
  <c r="E48"/>
  <c r="E47" s="1"/>
  <c r="E51"/>
  <c r="E53"/>
  <c r="E50" s="1"/>
  <c r="E56"/>
  <c r="E55"/>
  <c r="E31" l="1"/>
  <c r="E21"/>
  <c r="E8" s="1"/>
  <c r="E43"/>
  <c r="E42" s="1"/>
  <c r="E58" l="1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<sst xmlns="http://schemas.openxmlformats.org/spreadsheetml/2006/main" count="160" uniqueCount="114">
  <si>
    <t>ВСЕГО ДОХОДОВ</t>
  </si>
  <si>
    <t>2 02 04999 10 0000 151</t>
  </si>
  <si>
    <t>Прочие межбюджетные трансферты, передаваемые бюджетам поселений</t>
  </si>
  <si>
    <t>903</t>
  </si>
  <si>
    <t>2 02 04999 00 0000 151</t>
  </si>
  <si>
    <t>Прочие межбюджетные трансферты, передаваемые бюджетам</t>
  </si>
  <si>
    <t>000</t>
  </si>
  <si>
    <t>2 02 04000 00 0000 151</t>
  </si>
  <si>
    <t>Иные межбюджетные трансферты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</si>
  <si>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</si>
  <si>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</si>
  <si>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</si>
  <si>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</si>
  <si>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</si>
  <si>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</si>
  <si>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</si>
  <si>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</si>
  <si>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2 02 03000 00 0000 151</t>
  </si>
  <si>
    <t xml:space="preserve">Субвенции бюджетам субъектов Российской Федерации и муниципальных образований </t>
  </si>
  <si>
    <t>2 02 02999 10 0000 151</t>
  </si>
  <si>
    <t>Прочие субсидии бюджетам сельских поселений</t>
  </si>
  <si>
    <t>2 02 02999 00 0000 151</t>
  </si>
  <si>
    <t>Прочие субсидии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</si>
  <si>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</si>
  <si>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</si>
  <si>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2 02 01001 10 0000 151</t>
  </si>
  <si>
    <t>Дотации бюджетам сельских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</si>
  <si>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</si>
  <si>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</si>
  <si>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</si>
  <si>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</si>
  <si>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</si>
  <si>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</si>
  <si>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</si>
  <si>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</si>
  <si>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</si>
  <si>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</si>
  <si>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966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</si>
  <si>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</si>
  <si>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</si>
  <si>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1 14 00000 00 0000 000</t>
  </si>
  <si>
    <t>ДОХОДЫ ОТ ПРОДАЖИ МАТЕРИАЛЬНЫХ И НЕМАТЕРИАЛЬНЫХ АКТИВОВ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</si>
  <si>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</si>
  <si>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</si>
  <si>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1 13 01990 00 0000 130</t>
  </si>
  <si>
    <t xml:space="preserve">Прочие доходы от оказания платных услуг (работ)     </t>
  </si>
  <si>
    <t>1 13 00000 00 0000 000</t>
  </si>
  <si>
    <t>ДОХОДЫ ОТ ОКАЗАНИЯ ПЛАТНЫХ УСЛУГ И КОМПЕНСАЦИИ ЗАТРАТ ГОСУДАРСТВА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</si>
  <si>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</si>
  <si>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</si>
  <si>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</si>
  <si>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</si>
  <si>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</si>
  <si>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</si>
  <si>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</si>
  <si>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</si>
  <si>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</si>
  <si>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</si>
  <si>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</si>
  <si>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</si>
  <si>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</si>
  <si>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</si>
  <si>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</si>
  <si>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</si>
  <si>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</si>
  <si>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</si>
  <si>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</si>
  <si>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</si>
  <si>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</si>
  <si>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</si>
  <si>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</si>
  <si>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1 06 06000 00 0000 000</t>
  </si>
  <si>
    <t>Земельный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</si>
  <si>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</si>
  <si>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</si>
  <si>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1 06 01000 00 0000 000</t>
  </si>
  <si>
    <t>Налог на имущество физических лиц</t>
  </si>
  <si>
    <t>1 06 00000 00 0000 000</t>
  </si>
  <si>
    <t>НАЛОГИ НА ИМУЩЕСТВО</t>
  </si>
  <si>
    <t>1 05 03000 01 1000 110</t>
  </si>
  <si>
    <t xml:space="preserve">Единый сельскохозяйственный налог </t>
  </si>
  <si>
    <t>1 05 00000 01 1000 000</t>
  </si>
  <si>
    <t>НАЛОГИ НА СОВОКУПНЫЙ НАЛОГ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</si>
  <si>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</si>
  <si>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</si>
  <si>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</si>
  <si>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</si>
  <si>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</si>
  <si>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</si>
  <si>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</si>
  <si>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</si>
  <si>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</si>
  <si>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</si>
  <si>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</si>
  <si>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</si>
  <si>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</si>
  <si>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</si>
  <si>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</si>
  <si>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</si>
  <si>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1 01 02000 00 0000 000</t>
  </si>
  <si>
    <t>Налог на доходы физических лиц</t>
  </si>
  <si>
    <t>1 01 00000 00 0000 000</t>
  </si>
  <si>
    <t>НАЛОГИ НА ПРИБЫЛЬ, ДОХОДЫ</t>
  </si>
  <si>
    <t>1 00 00000 00 0000 000</t>
  </si>
  <si>
    <t>НАЛОГОВЫЕ И НЕНАЛОГОВЫЕ ДОХОДЫ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</si>
  <si>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</si>
  <si>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</si>
  <si>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</si>
  <si>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</si>
  <si>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</si>
  <si>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</si>
  <si>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План на 2016 год</t>
  </si>
  <si>
    <t>ПРОГНОЗИРУЕМЫЕ ДОХОДЫ 
БЕРЕЗНЯКОВСКОГО МУНИЦИПАЛЬНОГО ОБРАЗОВАНИЯ
НА 2016 ГОД</t>
  </si>
  <si>
    <t>Приложение № 1 к решению Думы
Березняковского сельского поселения Нижнеилимского района
"О бюджете Березняковского
 муниципального образования на 2016 год"
от "  28  " декабря  2015 года № 144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</si>
</sst>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09">
    <xf numFmtId="0" fontId="0" fillId="0" borderId="0" xfId="0"/>
    <xf numFmtId="0" fontId="2" fillId="0" borderId="0" xfId="6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6" applyFont="1" applyFill="1" applyAlignment="1" applyProtection="1">
      <alignment vertical="center"/>
      <protection hidden="1"/>
    </xf>
    <xf numFmtId="0" fontId="5" fillId="0" borderId="0" xfId="6" applyFont="1" applyAlignment="1">
      <alignment vertical="center"/>
    </xf>
    <xf numFmtId="4" fontId="6" fillId="2" borderId="1" xfId="6" applyNumberFormat="1" applyFont="1" applyFill="1" applyBorder="1" applyAlignment="1">
      <alignment horizontal="right" vertical="center"/>
    </xf>
    <xf numFmtId="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7" fillId="0" borderId="1" xfId="6" applyFont="1" applyBorder="1" applyAlignment="1">
      <alignment vertical="center"/>
    </xf>
    <xf numFmtId="4" fontId="8" fillId="0" borderId="1" xfId="6" applyNumberFormat="1" applyFont="1" applyBorder="1" applyAlignment="1">
      <alignment horizontal="right"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6" applyNumberFormat="1" applyFont="1" applyBorder="1" applyAlignment="1">
      <alignment horizontal="center" vertical="center"/>
    </xf>
    <xf numFmtId="4" fontId="11" fillId="0" borderId="1" xfId="6" applyNumberFormat="1" applyFont="1" applyBorder="1" applyAlignment="1">
      <alignment horizontal="right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" fontId="11" fillId="3" borderId="1" xfId="6" applyNumberFormat="1" applyFont="1" applyFill="1" applyBorder="1" applyAlignment="1">
      <alignment horizontal="right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4" fontId="11" fillId="0" borderId="1" xfId="6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left" vertical="center" wrapText="1" indent="2"/>
    </xf>
    <xf numFmtId="49" fontId="11" fillId="3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1" applyFont="1" applyFill="1" applyBorder="1" applyAlignment="1">
      <alignment horizontal="left" vertical="center" wrapText="1" indent="1"/>
    </xf>
    <xf numFmtId="4" fontId="11" fillId="5" borderId="1" xfId="6" applyNumberFormat="1" applyFont="1" applyFill="1" applyBorder="1" applyAlignment="1">
      <alignment horizontal="right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" fontId="11" fillId="3" borderId="1" xfId="5" applyNumberFormat="1" applyFont="1" applyFill="1" applyBorder="1" applyAlignment="1">
      <alignment horizontal="right" vertical="center"/>
    </xf>
    <xf numFmtId="0" fontId="13" fillId="3" borderId="1" xfId="1" applyFont="1" applyFill="1" applyBorder="1" applyAlignment="1">
      <alignment vertical="center" wrapText="1"/>
    </xf>
    <xf numFmtId="4" fontId="6" fillId="2" borderId="1" xfId="5" applyNumberFormat="1" applyFont="1" applyFill="1" applyBorder="1" applyAlignment="1">
      <alignment horizontal="right" vertical="center"/>
    </xf>
    <xf numFmtId="0" fontId="11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6" applyNumberFormat="1" applyFont="1" applyFill="1" applyBorder="1" applyAlignment="1">
      <alignment horizontal="center" vertical="center"/>
    </xf>
    <xf numFmtId="4" fontId="8" fillId="5" borderId="1" xfId="6" applyNumberFormat="1" applyFont="1" applyFill="1" applyBorder="1" applyAlignment="1">
      <alignment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left" wrapText="1" indent="3"/>
    </xf>
    <xf numFmtId="49" fontId="8" fillId="0" borderId="1" xfId="7" applyNumberFormat="1" applyFont="1" applyBorder="1" applyAlignment="1">
      <alignment horizontal="center" vertical="center"/>
    </xf>
    <xf numFmtId="49" fontId="10" fillId="0" borderId="1" xfId="13" applyNumberFormat="1" applyFont="1" applyBorder="1" applyAlignment="1">
      <alignment horizontal="center" vertical="center"/>
    </xf>
    <xf numFmtId="0" fontId="8" fillId="0" borderId="1" xfId="13" applyFont="1" applyBorder="1" applyAlignment="1">
      <alignment horizontal="left" vertical="center" wrapText="1" indent="2"/>
    </xf>
    <xf numFmtId="4" fontId="11" fillId="3" borderId="1" xfId="6" applyNumberFormat="1" applyFont="1" applyFill="1" applyBorder="1" applyAlignment="1">
      <alignment vertical="center"/>
    </xf>
    <xf numFmtId="49" fontId="11" fillId="3" borderId="1" xfId="13" applyNumberFormat="1" applyFont="1" applyFill="1" applyBorder="1" applyAlignment="1">
      <alignment horizontal="center" vertical="center"/>
    </xf>
    <xf numFmtId="0" fontId="11" fillId="3" borderId="1" xfId="13" applyFont="1" applyFill="1" applyBorder="1" applyAlignment="1">
      <alignment horizontal="left" vertical="center" wrapText="1" indent="1"/>
    </xf>
    <xf numFmtId="49" fontId="11" fillId="4" borderId="1" xfId="7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indent="2"/>
    </xf>
    <xf numFmtId="49" fontId="11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12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3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6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1" fillId="3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6" applyNumberFormat="1" applyFont="1" applyFill="1" applyBorder="1" applyAlignment="1">
      <alignment horizontal="center" vertical="center"/>
    </xf>
    <xf numFmtId="4" fontId="11" fillId="4" borderId="1" xfId="6" applyNumberFormat="1" applyFont="1" applyFill="1" applyBorder="1" applyAlignment="1">
      <alignment horizontal="right" vertical="center"/>
    </xf>
    <xf numFmtId="49" fontId="12" fillId="4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2" applyFont="1" applyFill="1" applyBorder="1" applyAlignment="1">
      <alignment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0" fontId="8" fillId="0" borderId="1" xfId="13" applyFont="1" applyBorder="1" applyAlignment="1">
      <alignment horizontal="left" vertical="center" wrapText="1" indent="3"/>
    </xf>
    <xf numFmtId="4" fontId="11" fillId="0" borderId="1" xfId="6" applyNumberFormat="1" applyFont="1" applyFill="1" applyBorder="1" applyAlignment="1" applyProtection="1">
      <alignment horizontal="right" vertical="center" wrapText="1"/>
      <protection hidden="1"/>
    </xf>
    <xf numFmtId="49" fontId="12" fillId="0" borderId="1" xfId="13" applyNumberFormat="1" applyFont="1" applyBorder="1" applyAlignment="1">
      <alignment horizontal="center" vertical="center"/>
    </xf>
    <xf numFmtId="0" fontId="11" fillId="0" borderId="1" xfId="13" applyFont="1" applyBorder="1" applyAlignment="1">
      <alignment horizontal="left" vertical="center" wrapText="1" indent="2"/>
    </xf>
    <xf numFmtId="4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0" fontId="11" fillId="3" borderId="1" xfId="13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Font="1" applyAlignment="1">
      <alignment vertical="center"/>
    </xf>
    <xf numFmtId="49" fontId="11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1" fillId="3" borderId="1" xfId="1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4" applyNumberFormat="1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2" fillId="5" borderId="0" xfId="6" applyFont="1" applyFill="1" applyAlignment="1">
      <alignment vertical="center"/>
    </xf>
    <xf numFmtId="49" fontId="12" fillId="5" borderId="1" xfId="14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indent="2"/>
    </xf>
    <xf numFmtId="49" fontId="8" fillId="5" borderId="1" xfId="10" applyNumberFormat="1" applyFont="1" applyFill="1" applyBorder="1" applyAlignment="1">
      <alignment horizontal="center" vertical="center"/>
    </xf>
    <xf numFmtId="49" fontId="11" fillId="3" borderId="1" xfId="14" applyNumberFormat="1" applyFont="1" applyFill="1" applyBorder="1" applyAlignment="1">
      <alignment horizontal="center" vertical="center" wrapText="1"/>
    </xf>
    <xf numFmtId="49" fontId="11" fillId="3" borderId="1" xfId="14" applyNumberFormat="1" applyFont="1" applyFill="1" applyBorder="1" applyAlignment="1">
      <alignment horizontal="left" vertical="center" wrapText="1" indent="1"/>
    </xf>
    <xf numFmtId="49" fontId="11" fillId="4" borderId="1" xfId="1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/>
    </xf>
    <xf numFmtId="4" fontId="2" fillId="0" borderId="0" xfId="11" applyNumberFormat="1" applyFont="1" applyAlignment="1">
      <alignment vertical="center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6" applyFont="1" applyBorder="1" applyAlignment="1">
      <alignment horizontal="center" vertical="center" wrapText="1"/>
    </xf>
    <xf numFmtId="0" fontId="13" fillId="0" borderId="0" xfId="6" applyFont="1" applyAlignment="1">
      <alignment horizontal="right" vertical="center"/>
    </xf>
    <xf numFmtId="0" fontId="18" fillId="0" borderId="0" xfId="6" applyFont="1" applyFill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vertical="center"/>
      <protection hidden="1"/>
    </xf>
    <xf numFmtId="0" fontId="8" fillId="0" borderId="0" xfId="6" applyFont="1" applyAlignment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vertical="center" wrapText="1"/>
      <protection hidden="1"/>
    </xf>
    <xf numFmtId="0" fontId="18" fillId="0" borderId="0" xfId="6" applyFont="1" applyAlignment="1" applyProtection="1">
      <alignment vertical="center"/>
      <protection hidden="1"/>
    </xf>
    <xf numFmtId="0" fontId="10" fillId="0" borderId="0" xfId="6" applyFont="1" applyAlignment="1">
      <alignment horizontal="left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2" applyFont="1" applyBorder="1" applyAlignment="1">
      <alignment horizontal="center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_Tmp1" xfId="2"/>
    <cellStyle name="Обычный_Tmp11" xfId="3"/>
    <cellStyle name="Обычный_Tmp12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topLeftCell="C1" zoomScaleSheetLayoutView="100" workbookViewId="0">
      <selection activeCell="C11" sqref="C11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101.5703125" style="1" customWidth="1"/>
    <col min="4" max="4" width="21" style="1" customWidth="1"/>
    <col min="5" max="5" width="14.42578125" style="1" customWidth="1"/>
    <col min="6" max="16384" width="9.140625" style="1"/>
  </cols>
  <sheetData>
    <row r="1" spans="1:19" ht="81" customHeight="1">
      <c r="A1" s="99"/>
      <c r="B1" s="99"/>
      <c r="D1" s="104" t="s">
        <v>113</v>
      </c>
      <c r="E1" s="104"/>
    </row>
    <row r="2" spans="1:19" ht="13.5" customHeight="1">
      <c r="A2" s="99"/>
      <c r="B2" s="98"/>
      <c r="C2" s="103"/>
      <c r="D2" s="103"/>
      <c r="E2" s="99"/>
    </row>
    <row r="3" spans="1:19" ht="57.75" customHeight="1">
      <c r="B3" s="102"/>
      <c r="C3" s="108" t="s">
        <v>112</v>
      </c>
      <c r="D3" s="108"/>
      <c r="E3" s="108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0.5" customHeight="1">
      <c r="A4" s="99"/>
      <c r="B4" s="101"/>
      <c r="C4" s="101"/>
      <c r="D4" s="101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ht="14.25" customHeight="1">
      <c r="A5" s="99"/>
      <c r="B5" s="98"/>
      <c r="C5" s="97"/>
      <c r="D5" s="97"/>
      <c r="E5" s="96" t="s">
        <v>110</v>
      </c>
    </row>
    <row r="6" spans="1:19" s="60" customFormat="1">
      <c r="A6" s="105" t="s">
        <v>109</v>
      </c>
      <c r="B6" s="106"/>
      <c r="C6" s="105" t="s">
        <v>108</v>
      </c>
      <c r="D6" s="105" t="s">
        <v>107</v>
      </c>
      <c r="E6" s="107" t="s">
        <v>111</v>
      </c>
    </row>
    <row r="7" spans="1:19" s="60" customFormat="1" ht="48">
      <c r="A7" s="95" t="s">
        <v>106</v>
      </c>
      <c r="B7" s="94" t="s">
        <v>105</v>
      </c>
      <c r="C7" s="105"/>
      <c r="D7" s="105"/>
      <c r="E7" s="107"/>
    </row>
    <row r="8" spans="1:19" s="78" customFormat="1" ht="17.25" customHeight="1">
      <c r="A8" s="37" t="s">
        <v>6</v>
      </c>
      <c r="C8" s="36" t="s">
        <v>104</v>
      </c>
      <c r="D8" s="35" t="s">
        <v>103</v>
      </c>
      <c r="E8" s="5">
        <f>E9+E21+E31+E19+E27+E39+E36+E13</f>
        <v>1560.4</v>
      </c>
      <c r="F8" s="93"/>
    </row>
    <row r="9" spans="1:19" s="78" customFormat="1" ht="17.25" customHeight="1">
      <c r="A9" s="63" t="s">
        <v>6</v>
      </c>
      <c r="C9" s="31" t="s">
        <v>102</v>
      </c>
      <c r="D9" s="30" t="s">
        <v>101</v>
      </c>
      <c r="E9" s="16">
        <f>E10</f>
        <v>900</v>
      </c>
    </row>
    <row r="10" spans="1:19" ht="14.25" customHeight="1">
      <c r="A10" s="12" t="s">
        <v>6</v>
      </c>
      <c r="C10" s="29" t="s">
        <v>100</v>
      </c>
      <c r="D10" s="76" t="s">
        <v>99</v>
      </c>
      <c r="E10" s="13">
        <f>E11+E12</f>
        <v>900</v>
      </c>
    </row>
    <row r="11" spans="1:19" ht="38.25">
      <c r="A11" s="92" t="s">
        <v>68</v>
      </c>
      <c r="C11" s="40" t="s">
        <v>98</v>
      </c>
      <c r="D11" s="10" t="s">
        <v>97</v>
      </c>
      <c r="E11" s="9">
        <v>900</v>
      </c>
    </row>
    <row r="12" spans="1:19" ht="25.5" hidden="1" customHeight="1">
      <c r="A12" s="83" t="s">
        <v>68</v>
      </c>
      <c r="C12" s="91" t="s">
        <v>96</v>
      </c>
      <c r="D12" s="10" t="s">
        <v>95</v>
      </c>
      <c r="E12" s="9"/>
    </row>
    <row r="13" spans="1:19">
      <c r="A13" s="90" t="s">
        <v>6</v>
      </c>
      <c r="C13" s="89" t="s">
        <v>94</v>
      </c>
      <c r="D13" s="88" t="s">
        <v>93</v>
      </c>
      <c r="E13" s="16">
        <f>E14</f>
        <v>444.4</v>
      </c>
    </row>
    <row r="14" spans="1:19" s="84" customFormat="1">
      <c r="A14" s="87" t="s">
        <v>6</v>
      </c>
      <c r="C14" s="86" t="s">
        <v>92</v>
      </c>
      <c r="D14" s="85" t="s">
        <v>91</v>
      </c>
      <c r="E14" s="25">
        <f>SUM(E15:E18)</f>
        <v>444.4</v>
      </c>
    </row>
    <row r="15" spans="1:19" ht="38.25">
      <c r="A15" s="83" t="s">
        <v>68</v>
      </c>
      <c r="C15" s="40" t="s">
        <v>90</v>
      </c>
      <c r="D15" s="82" t="s">
        <v>89</v>
      </c>
      <c r="E15" s="9">
        <v>157.69999999999999</v>
      </c>
    </row>
    <row r="16" spans="1:19" ht="38.25">
      <c r="A16" s="83" t="s">
        <v>68</v>
      </c>
      <c r="C16" s="40" t="s">
        <v>88</v>
      </c>
      <c r="D16" s="82" t="s">
        <v>87</v>
      </c>
      <c r="E16" s="9">
        <v>2.4</v>
      </c>
    </row>
    <row r="17" spans="1:5" ht="38.25">
      <c r="A17" s="83" t="s">
        <v>68</v>
      </c>
      <c r="C17" s="40" t="s">
        <v>86</v>
      </c>
      <c r="D17" s="82" t="s">
        <v>85</v>
      </c>
      <c r="E17" s="9">
        <v>284.3</v>
      </c>
    </row>
    <row r="18" spans="1:5" ht="38.25" hidden="1">
      <c r="A18" s="83" t="s">
        <v>68</v>
      </c>
      <c r="C18" s="40" t="s">
        <v>84</v>
      </c>
      <c r="D18" s="82" t="s">
        <v>83</v>
      </c>
      <c r="E18" s="9"/>
    </row>
    <row r="19" spans="1:5" ht="13.5" customHeight="1">
      <c r="A19" s="63" t="s">
        <v>6</v>
      </c>
      <c r="C19" s="81" t="s">
        <v>82</v>
      </c>
      <c r="D19" s="80" t="s">
        <v>81</v>
      </c>
      <c r="E19" s="72">
        <f>E20</f>
        <v>2</v>
      </c>
    </row>
    <row r="20" spans="1:5" ht="13.5" customHeight="1">
      <c r="A20" s="59" t="s">
        <v>68</v>
      </c>
      <c r="C20" s="11" t="s">
        <v>80</v>
      </c>
      <c r="D20" s="55" t="s">
        <v>79</v>
      </c>
      <c r="E20" s="9">
        <v>2</v>
      </c>
    </row>
    <row r="21" spans="1:5" s="78" customFormat="1" ht="14.25" customHeight="1">
      <c r="A21" s="63" t="s">
        <v>6</v>
      </c>
      <c r="C21" s="31" t="s">
        <v>78</v>
      </c>
      <c r="D21" s="79" t="s">
        <v>77</v>
      </c>
      <c r="E21" s="16">
        <f>E22+E24</f>
        <v>155</v>
      </c>
    </row>
    <row r="22" spans="1:5" ht="12" customHeight="1">
      <c r="A22" s="12" t="s">
        <v>6</v>
      </c>
      <c r="C22" s="29" t="s">
        <v>76</v>
      </c>
      <c r="D22" s="76" t="s">
        <v>75</v>
      </c>
      <c r="E22" s="13">
        <f>E23</f>
        <v>95</v>
      </c>
    </row>
    <row r="23" spans="1:5" ht="25.5">
      <c r="A23" s="12" t="s">
        <v>68</v>
      </c>
      <c r="C23" s="40" t="s">
        <v>74</v>
      </c>
      <c r="D23" s="77" t="s">
        <v>73</v>
      </c>
      <c r="E23" s="9">
        <v>95</v>
      </c>
    </row>
    <row r="24" spans="1:5" ht="12" customHeight="1">
      <c r="A24" s="12" t="s">
        <v>6</v>
      </c>
      <c r="C24" s="29" t="s">
        <v>72</v>
      </c>
      <c r="D24" s="76" t="s">
        <v>71</v>
      </c>
      <c r="E24" s="13">
        <f>E25+E26</f>
        <v>60</v>
      </c>
    </row>
    <row r="25" spans="1:5" ht="15.75" customHeight="1">
      <c r="A25" s="12" t="s">
        <v>68</v>
      </c>
      <c r="C25" s="75" t="s">
        <v>70</v>
      </c>
      <c r="D25" s="74" t="s">
        <v>69</v>
      </c>
      <c r="E25" s="9">
        <v>45</v>
      </c>
    </row>
    <row r="26" spans="1:5" ht="15.75" customHeight="1">
      <c r="A26" s="12" t="s">
        <v>68</v>
      </c>
      <c r="C26" s="75" t="s">
        <v>67</v>
      </c>
      <c r="D26" s="74" t="s">
        <v>66</v>
      </c>
      <c r="E26" s="9">
        <v>15</v>
      </c>
    </row>
    <row r="27" spans="1:5">
      <c r="A27" s="63" t="s">
        <v>6</v>
      </c>
      <c r="C27" s="73" t="s">
        <v>65</v>
      </c>
      <c r="D27" s="45" t="s">
        <v>64</v>
      </c>
      <c r="E27" s="72">
        <f>E28</f>
        <v>20</v>
      </c>
    </row>
    <row r="28" spans="1:5" ht="25.5">
      <c r="A28" s="12" t="s">
        <v>6</v>
      </c>
      <c r="C28" s="71" t="s">
        <v>63</v>
      </c>
      <c r="D28" s="70" t="s">
        <v>62</v>
      </c>
      <c r="E28" s="69">
        <f>E29</f>
        <v>20</v>
      </c>
    </row>
    <row r="29" spans="1:5" ht="38.25">
      <c r="A29" s="12" t="s">
        <v>3</v>
      </c>
      <c r="C29" s="68" t="s">
        <v>61</v>
      </c>
      <c r="D29" s="42" t="s">
        <v>60</v>
      </c>
      <c r="E29" s="9">
        <v>20</v>
      </c>
    </row>
    <row r="30" spans="1:5" ht="25.5" hidden="1" customHeight="1">
      <c r="A30" s="67" t="s">
        <v>6</v>
      </c>
      <c r="C30" s="66" t="s">
        <v>59</v>
      </c>
      <c r="D30" s="65" t="s">
        <v>58</v>
      </c>
      <c r="E30" s="64"/>
    </row>
    <row r="31" spans="1:5" s="60" customFormat="1" ht="27" customHeight="1">
      <c r="A31" s="63" t="s">
        <v>6</v>
      </c>
      <c r="C31" s="62" t="s">
        <v>57</v>
      </c>
      <c r="D31" s="61" t="s">
        <v>56</v>
      </c>
      <c r="E31" s="16">
        <f>E32+E34</f>
        <v>12</v>
      </c>
    </row>
    <row r="32" spans="1:5" ht="38.25" hidden="1">
      <c r="A32" s="59" t="s">
        <v>6</v>
      </c>
      <c r="C32" s="58" t="s">
        <v>55</v>
      </c>
      <c r="D32" s="57" t="s">
        <v>54</v>
      </c>
      <c r="E32" s="13">
        <f>E33</f>
        <v>0</v>
      </c>
    </row>
    <row r="33" spans="1:5" ht="38.25" hidden="1">
      <c r="A33" s="12" t="s">
        <v>37</v>
      </c>
      <c r="C33" s="56" t="s">
        <v>53</v>
      </c>
      <c r="D33" s="55" t="s">
        <v>52</v>
      </c>
      <c r="E33" s="9"/>
    </row>
    <row r="34" spans="1:5" ht="38.25">
      <c r="A34" s="54" t="s">
        <v>6</v>
      </c>
      <c r="C34" s="15" t="s">
        <v>51</v>
      </c>
      <c r="D34" s="14" t="s">
        <v>50</v>
      </c>
      <c r="E34" s="13">
        <f>E35</f>
        <v>12</v>
      </c>
    </row>
    <row r="35" spans="1:5" ht="38.25">
      <c r="A35" s="54" t="s">
        <v>3</v>
      </c>
      <c r="C35" s="53" t="s">
        <v>49</v>
      </c>
      <c r="D35" s="10" t="s">
        <v>48</v>
      </c>
      <c r="E35" s="9">
        <v>12</v>
      </c>
    </row>
    <row r="36" spans="1:5">
      <c r="A36" s="52" t="s">
        <v>6</v>
      </c>
      <c r="C36" s="24" t="s">
        <v>47</v>
      </c>
      <c r="D36" s="51" t="s">
        <v>46</v>
      </c>
      <c r="E36" s="16">
        <f>E37</f>
        <v>27</v>
      </c>
    </row>
    <row r="37" spans="1:5">
      <c r="A37" s="49" t="s">
        <v>6</v>
      </c>
      <c r="C37" s="50" t="s">
        <v>45</v>
      </c>
      <c r="D37" s="26" t="s">
        <v>44</v>
      </c>
      <c r="E37" s="25">
        <f>E38</f>
        <v>27</v>
      </c>
    </row>
    <row r="38" spans="1:5">
      <c r="A38" s="49" t="s">
        <v>3</v>
      </c>
      <c r="C38" s="40" t="s">
        <v>43</v>
      </c>
      <c r="D38" s="48" t="s">
        <v>42</v>
      </c>
      <c r="E38" s="9">
        <v>27</v>
      </c>
    </row>
    <row r="39" spans="1:5" ht="13.5" hidden="1" customHeight="1">
      <c r="A39" s="47" t="s">
        <v>6</v>
      </c>
      <c r="C39" s="46" t="s">
        <v>41</v>
      </c>
      <c r="D39" s="45" t="s">
        <v>40</v>
      </c>
      <c r="E39" s="44">
        <f>E40</f>
        <v>0</v>
      </c>
    </row>
    <row r="40" spans="1:5" ht="25.5" hidden="1" customHeight="1">
      <c r="A40" s="41" t="s">
        <v>6</v>
      </c>
      <c r="C40" s="43" t="s">
        <v>39</v>
      </c>
      <c r="D40" s="42" t="s">
        <v>38</v>
      </c>
      <c r="E40" s="38">
        <f>E41</f>
        <v>0</v>
      </c>
    </row>
    <row r="41" spans="1:5" ht="25.5" hidden="1" customHeight="1">
      <c r="A41" s="41" t="s">
        <v>37</v>
      </c>
      <c r="C41" s="40" t="s">
        <v>36</v>
      </c>
      <c r="D41" s="39" t="s">
        <v>35</v>
      </c>
      <c r="E41" s="38"/>
    </row>
    <row r="42" spans="1:5" ht="15.75">
      <c r="A42" s="37" t="s">
        <v>6</v>
      </c>
      <c r="C42" s="36" t="s">
        <v>34</v>
      </c>
      <c r="D42" s="35" t="s">
        <v>33</v>
      </c>
      <c r="E42" s="34">
        <f>E43</f>
        <v>10207.999999999998</v>
      </c>
    </row>
    <row r="43" spans="1:5" ht="28.5">
      <c r="A43" s="12" t="s">
        <v>6</v>
      </c>
      <c r="C43" s="33" t="s">
        <v>32</v>
      </c>
      <c r="D43" s="30" t="s">
        <v>31</v>
      </c>
      <c r="E43" s="32">
        <f>SUM(E44,E47,E50)+E55</f>
        <v>10207.999999999998</v>
      </c>
    </row>
    <row r="44" spans="1:5">
      <c r="A44" s="19" t="s">
        <v>6</v>
      </c>
      <c r="C44" s="31" t="s">
        <v>30</v>
      </c>
      <c r="D44" s="30" t="s">
        <v>29</v>
      </c>
      <c r="E44" s="16">
        <f>SUM(E45)</f>
        <v>7258.9</v>
      </c>
    </row>
    <row r="45" spans="1:5">
      <c r="A45" s="12" t="s">
        <v>6</v>
      </c>
      <c r="C45" s="29" t="s">
        <v>28</v>
      </c>
      <c r="D45" s="28" t="s">
        <v>27</v>
      </c>
      <c r="E45" s="13">
        <f>E46</f>
        <v>7258.9</v>
      </c>
    </row>
    <row r="46" spans="1:5">
      <c r="A46" s="12" t="s">
        <v>3</v>
      </c>
      <c r="C46" s="20" t="s">
        <v>26</v>
      </c>
      <c r="D46" s="10" t="s">
        <v>25</v>
      </c>
      <c r="E46" s="9">
        <v>7258.9</v>
      </c>
    </row>
    <row r="47" spans="1:5">
      <c r="A47" s="19" t="s">
        <v>6</v>
      </c>
      <c r="C47" s="24" t="s">
        <v>24</v>
      </c>
      <c r="D47" s="17" t="s">
        <v>23</v>
      </c>
      <c r="E47" s="16">
        <f>SUM(E48)</f>
        <v>2596.6999999999998</v>
      </c>
    </row>
    <row r="48" spans="1:5">
      <c r="A48" s="12" t="s">
        <v>6</v>
      </c>
      <c r="C48" s="27" t="s">
        <v>22</v>
      </c>
      <c r="D48" s="26" t="s">
        <v>21</v>
      </c>
      <c r="E48" s="25">
        <f>SUM(E49)</f>
        <v>2596.6999999999998</v>
      </c>
    </row>
    <row r="49" spans="1:5">
      <c r="A49" s="12" t="s">
        <v>3</v>
      </c>
      <c r="C49" s="20" t="s">
        <v>20</v>
      </c>
      <c r="D49" s="10" t="s">
        <v>19</v>
      </c>
      <c r="E49" s="9">
        <v>2596.6999999999998</v>
      </c>
    </row>
    <row r="50" spans="1:5">
      <c r="A50" s="19" t="s">
        <v>6</v>
      </c>
      <c r="C50" s="24" t="s">
        <v>18</v>
      </c>
      <c r="D50" s="23" t="s">
        <v>17</v>
      </c>
      <c r="E50" s="16">
        <f>SUM(E51)+E53</f>
        <v>352.4</v>
      </c>
    </row>
    <row r="51" spans="1:5" ht="25.5">
      <c r="A51" s="12" t="s">
        <v>6</v>
      </c>
      <c r="C51" s="22" t="s">
        <v>16</v>
      </c>
      <c r="D51" s="14" t="s">
        <v>15</v>
      </c>
      <c r="E51" s="21">
        <f>SUM(E52)</f>
        <v>266.8</v>
      </c>
    </row>
    <row r="52" spans="1:5" ht="25.5">
      <c r="A52" s="12" t="s">
        <v>3</v>
      </c>
      <c r="C52" s="20" t="s">
        <v>14</v>
      </c>
      <c r="D52" s="10" t="s">
        <v>13</v>
      </c>
      <c r="E52" s="9">
        <v>266.8</v>
      </c>
    </row>
    <row r="53" spans="1:5" ht="16.5" customHeight="1">
      <c r="A53" s="12" t="s">
        <v>6</v>
      </c>
      <c r="C53" s="15" t="s">
        <v>12</v>
      </c>
      <c r="D53" s="14" t="s">
        <v>11</v>
      </c>
      <c r="E53" s="13">
        <f>E54</f>
        <v>85.6</v>
      </c>
    </row>
    <row r="54" spans="1:5" ht="25.5">
      <c r="A54" s="12" t="s">
        <v>3</v>
      </c>
      <c r="C54" s="20" t="s">
        <v>10</v>
      </c>
      <c r="D54" s="10" t="s">
        <v>9</v>
      </c>
      <c r="E54" s="9">
        <v>85.6</v>
      </c>
    </row>
    <row r="55" spans="1:5" hidden="1">
      <c r="A55" s="19" t="s">
        <v>6</v>
      </c>
      <c r="C55" s="18" t="s">
        <v>8</v>
      </c>
      <c r="D55" s="17" t="s">
        <v>7</v>
      </c>
      <c r="E55" s="16">
        <f>E56</f>
        <v>0</v>
      </c>
    </row>
    <row r="56" spans="1:5" hidden="1">
      <c r="A56" s="12" t="s">
        <v>6</v>
      </c>
      <c r="C56" s="15" t="s">
        <v>5</v>
      </c>
      <c r="D56" s="14" t="s">
        <v>4</v>
      </c>
      <c r="E56" s="13">
        <f>E57</f>
        <v>0</v>
      </c>
    </row>
    <row r="57" spans="1:5" hidden="1">
      <c r="A57" s="12" t="s">
        <v>3</v>
      </c>
      <c r="C57" s="11" t="s">
        <v>2</v>
      </c>
      <c r="D57" s="10" t="s">
        <v>1</v>
      </c>
      <c r="E57" s="9"/>
    </row>
    <row r="58" spans="1:5" s="4" customFormat="1" ht="18.75" customHeight="1">
      <c r="A58" s="8"/>
      <c r="C58" s="7" t="s">
        <v>0</v>
      </c>
      <c r="D58" s="6"/>
      <c r="E58" s="5">
        <f>E42+E8</f>
        <v>11768.399999999998</v>
      </c>
    </row>
    <row r="59" spans="1:5" ht="11.25" customHeight="1">
      <c r="B59" s="3"/>
      <c r="C59" s="3"/>
      <c r="D59" s="3"/>
    </row>
    <row r="60" spans="1:5" ht="11.25" customHeight="1">
      <c r="B60" s="3"/>
      <c r="C60" s="3"/>
      <c r="D60" s="3"/>
    </row>
    <row r="62" spans="1:5" ht="14.25">
      <c r="C62" s="2"/>
      <c r="D62" s="2"/>
    </row>
  </sheetData>
  <mergeCells count="6">
    <mergeCell ref="D1:E1"/>
    <mergeCell ref="A6:B6"/>
    <mergeCell ref="C6:C7"/>
    <mergeCell ref="E6:E7"/>
    <mergeCell ref="D6:D7"/>
    <mergeCell ref="C3:E3"/>
  </mergeCells>
  <phoneticPr fontId="0" type="noConversion"/>
  <pageMargins left="0.98425196850393704" right="0" top="0.39370078740157483" bottom="0" header="0.16" footer="0"/>
  <pageSetup paperSize="9" scale="6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Бе </vt:lpstr>
      <vt:lpstr>Лист1</vt:lpstr>
      <vt:lpstr>Лист2</vt:lpstr>
      <vt:lpstr>Лист3</vt:lpstr>
      <vt:lpstr>'Бе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2015-12-24T02:53:00Z</dcterms:modified>
</cp:coreProperties>
</file>