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Бе" sheetId="1" r:id="rId1"/>
    <sheet name="Лист1" sheetId="2" r:id="rId2"/>
    <sheet name="Лист2" sheetId="3" r:id="rId3"/>
    <sheet name="Лист3" sheetId="4" r:id="rId4"/>
  </sheets>
  <definedNames>
    <definedName name="_xlnm.Print_Area" localSheetId="0">'Бе'!$A$1:$H$66</definedName>
  </definedNames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D37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<sst xmlns="http://schemas.openxmlformats.org/spreadsheetml/2006/main" count="179" uniqueCount="132">
  <si>
    <t>ВНЕСЕНИЕ ИЗМЕНЕНИЙ И ДОПОЛНЕНИЙ В ДОХОДНУЮ ЧАСТЬ БЮДЖЕТА 
БЕРЕЗНЯКОВСКОГО СЕЛЬСКОГО ПОСЕЛЕНИЯ НА 2014 ГОД</t>
  </si>
  <si>
    <t>тыс. руб.</t>
  </si>
  <si>
    <t>Код бюджетной классификации</t>
  </si>
  <si>
    <t>Наименование платежей</t>
  </si>
  <si>
    <t>Код 
бюджетной классификации</t>
  </si>
  <si>
    <t>План на 2014 год</t>
  </si>
  <si>
    <t>Исполнение на 01.05.2014 года</t>
  </si>
  <si>
    <t>Внесение изменений</t>
  </si>
  <si>
    <t>Уточненный план</t>
  </si>
  <si>
    <t>главного 
админи-
стратора
 доходов</t>
  </si>
  <si>
    <t>доходов бюджета</t>
  </si>
  <si>
    <t>000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</si>
  <si>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</si>
  <si>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</si>
  <si>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</si>
  <si>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</si>
  <si>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</si>
  <si>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1 01 02000 00 0000 000</t>
  </si>
  <si>
    <t>182</t>
  </si>
  <si>
    <t>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</si>
  <si>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</si>
  <si>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</si>
  <si>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</si>
  <si>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</si>
  <si>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</si>
  <si>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</si>
  <si>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</si>
  <si>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</si>
  <si>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</si>
  <si>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</si>
  <si>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</si>
  <si>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</si>
  <si>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</si>
  <si>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СОВОКУПНЫЙ НАЛОГ</t>
  </si>
  <si>
    <t>1 05 00000 01 1000 000</t>
  </si>
  <si>
    <t xml:space="preserve">Единый сельскохозяйственный налог </t>
  </si>
  <si>
    <t>1 05 03000 01 1000 110</t>
  </si>
  <si>
    <t>НАЛОГИ НА ИМУЩЕСТВО</t>
  </si>
  <si>
    <t>1 06 00000 00 0000 000</t>
  </si>
  <si>
    <t>Налог на имущество физических лиц</t>
  </si>
  <si>
    <t>1 06 01000 00 0000 000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</si>
  <si>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</si>
  <si>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1 06 01030 10 0000 110</t>
  </si>
  <si>
    <t>Земельный налог</t>
  </si>
  <si>
    <t>1 06 06000 00 0000 000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</si>
  <si>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</si>
  <si>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</si>
  <si>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</si>
  <si>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</si>
  <si>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</si>
  <si>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</si>
  <si>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</si>
  <si>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</si>
  <si>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903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</si>
  <si>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</si>
  <si>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</si>
  <si>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ЗАДОЛЖЕННОСТЬ И ПЕРЕРАСЧЕТЫ ПО ОТМЕНЕННЫМ НАЛОГАМ, 
СБОРАМ И ИНЫМ ОБЯЗАТЕЛЬНЫМ ПЛАТЕЖАМ</t>
  </si>
  <si>
    <t>1 09 00000 00 0000 000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</si>
  <si>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</si>
  <si>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</si>
  <si>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1 11 05000 00 0000 000</t>
  </si>
  <si>
    <t>966</t>
  </si>
  <si>
    <t>1 11 05013 10 0000 120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</si>
  <si>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</si>
  <si>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1 11 09000 00 0000 120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</si>
  <si>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</si>
  <si>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</si>
  <si>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ДОХОДЫ ОТ ОКАЗАНИЯ ПЛАТНЫХ УСЛУГ И КОМПЕНСАЦИИ ЗАТРАТ ГОСУДАРСТВА</t>
  </si>
  <si>
    <t>1 13 00000 00 0000 000</t>
  </si>
  <si>
    <t xml:space="preserve">Прочие доходы от оказания платных услуг (работ)     </t>
  </si>
  <si>
    <t>1 13 01990 00 0000 130</t>
  </si>
  <si>
    <t>Прочие доходы от оказания платных услуг (работ) получателями средств бюджетов поселений</t>
  </si>
  <si>
    <t>1 13 01995 10 0000 130</t>
  </si>
  <si>
    <t>ДОХОДЫ ОТ ПРОДАЖИ МАТЕРИАЛЬНЫХ И НЕМАТЕРИАЛЬНЫХ АКТИВОВ</t>
  </si>
  <si>
    <t>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</si>
  <si>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</si>
  <si>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</si>
  <si>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</si>
  <si>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1 14 06013 10 0000 430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</si>
  <si>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</si>
  <si>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</si>
  <si>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</si>
  <si>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</si>
  <si>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</si>
  <si>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</si>
  <si>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</si>
  <si>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</si>
  <si>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Дотации бюджетам поселений на выравнивание бюджетной обеспеченности</t>
  </si>
  <si>
    <t>2 02 01001 10 0000 151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</si>
  <si>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</si>
  <si>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</si>
  <si>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Прочие субсидии</t>
  </si>
  <si>
    <t>2 02 02999 00 0000 151</t>
  </si>
  <si>
    <t>Прочие субсидии бюджетам поселений</t>
  </si>
  <si>
    <t>2 02 02999 10 0000 151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</si>
  <si>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</si>
  <si>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</si>
  <si>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</si>
  <si>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</si>
  <si>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</si>
  <si>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</si>
  <si>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</si>
  <si>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</si>
  <si>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</si>
  <si>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2 02 03024 10 0000 151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</si>
  <si>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</si>
  <si>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</si>
  <si>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</si>
  <si>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</si>
  <si>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</si>
  <si>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</si>
  <si>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</si>
  <si>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</si>
  <si>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</si>
  <si>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</si>
  <si>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</si>
  <si>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</si>
  <si>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</si>
  <si>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</si>
  <si>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</si>
  <si>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2 19 05000 10 0000 151</t>
  </si>
  <si>
    <t>ВСЕГО ДОХОДОВ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</si>
  <si>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</si>
  <si>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</si>
  <si>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</si>
  <si>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</si>
  <si>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поддержку мер по обеспечению сбалансированности</t>
  </si>
  <si>
    <t>2 02 01003 10 0000 151</t>
  </si>
  <si>
    <t>Субсидия бюджетам муниципальных образований Иркутской области на развитие домов культуы</t>
  </si>
  <si>
    <t>2 02 02078 10 0000 151</t>
  </si>
  <si>
    <t>Субсидия на оказание содейсвия МО Иркутской области в реализации мероприятий по модернизации объектов коммунальной инфраструктуры, находящихся в муниципальной собственности</t>
  </si>
  <si>
    <t>Приложение № 1 к решению Думы
Березняковского сельского поселения
"О внесении изменений в Решение Думы Березняковского
СП на 2014 год и 
плановый период 2015 и 2016 годов" от      г № "
от "  13  " мая   2014 года № 82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</si>
</sst>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  <numFmt numFmtId="208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0"/>
      <name val="Book Antiqua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2"/>
      <name val="Book Antiqua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0"/>
      <name val="Times New Roman"/>
      <family val="1"/>
    </font>
    <font>
      <b/>
      <sz val="10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Book Antiqua"/>
      <family val="1"/>
    </font>
    <font>
      <sz val="8"/>
      <name val="Book Antiqua"/>
      <family val="1"/>
    </font>
    <font>
      <b/>
      <sz val="9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58" applyFont="1" applyAlignment="1">
      <alignment vertical="center"/>
      <protection/>
    </xf>
    <xf numFmtId="0" fontId="5" fillId="0" borderId="0" xfId="58" applyFont="1" applyAlignment="1">
      <alignment vertical="center"/>
      <protection/>
    </xf>
    <xf numFmtId="0" fontId="7" fillId="0" borderId="0" xfId="58" applyNumberFormat="1" applyFont="1" applyFill="1" applyAlignment="1" applyProtection="1">
      <alignment vertical="center"/>
      <protection hidden="1"/>
    </xf>
    <xf numFmtId="0" fontId="7" fillId="0" borderId="0" xfId="58" applyFont="1" applyAlignment="1" applyProtection="1">
      <alignment vertical="center"/>
      <protection hidden="1"/>
    </xf>
    <xf numFmtId="0" fontId="8" fillId="0" borderId="0" xfId="53" applyNumberFormat="1" applyFont="1" applyFill="1" applyAlignment="1" applyProtection="1">
      <alignment vertical="center" wrapText="1"/>
      <protection hidden="1"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9" fillId="0" borderId="0" xfId="53" applyNumberFormat="1" applyFont="1" applyFill="1" applyAlignment="1" applyProtection="1">
      <alignment horizontal="center" vertical="center" wrapText="1"/>
      <protection hidden="1"/>
    </xf>
    <xf numFmtId="0" fontId="7" fillId="0" borderId="0" xfId="58" applyFont="1" applyFill="1" applyAlignment="1" applyProtection="1">
      <alignment vertical="center"/>
      <protection hidden="1"/>
    </xf>
    <xf numFmtId="0" fontId="10" fillId="0" borderId="0" xfId="58" applyFont="1" applyAlignment="1">
      <alignment horizontal="right" vertical="center"/>
      <protection/>
    </xf>
    <xf numFmtId="0" fontId="11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8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58" applyFont="1" applyAlignment="1">
      <alignment vertical="center"/>
      <protection/>
    </xf>
    <xf numFmtId="0" fontId="11" fillId="0" borderId="10" xfId="58" applyFont="1" applyBorder="1" applyAlignment="1">
      <alignment horizontal="center" vertical="center" wrapText="1"/>
      <protection/>
    </xf>
    <xf numFmtId="49" fontId="13" fillId="33" borderId="10" xfId="58" applyNumberFormat="1" applyFont="1" applyFill="1" applyBorder="1" applyAlignment="1">
      <alignment horizontal="center" vertical="center"/>
      <protection/>
    </xf>
    <xf numFmtId="0" fontId="14" fillId="0" borderId="0" xfId="58" applyFont="1" applyAlignment="1">
      <alignment vertical="center"/>
      <protection/>
    </xf>
    <xf numFmtId="0" fontId="15" fillId="34" borderId="12" xfId="58" applyNumberFormat="1" applyFont="1" applyFill="1" applyBorder="1" applyAlignment="1" applyProtection="1">
      <alignment horizontal="left" vertical="center" wrapText="1"/>
      <protection hidden="1"/>
    </xf>
    <xf numFmtId="0" fontId="11" fillId="34" borderId="10" xfId="58" applyNumberFormat="1" applyFont="1" applyFill="1" applyBorder="1" applyAlignment="1" applyProtection="1">
      <alignment horizontal="center" vertical="center" wrapText="1"/>
      <protection hidden="1"/>
    </xf>
    <xf numFmtId="4" fontId="15" fillId="34" borderId="10" xfId="58" applyNumberFormat="1" applyFont="1" applyFill="1" applyBorder="1" applyAlignment="1">
      <alignment horizontal="right" vertical="center"/>
      <protection/>
    </xf>
    <xf numFmtId="4" fontId="15" fillId="34" borderId="13" xfId="58" applyNumberFormat="1" applyFont="1" applyFill="1" applyBorder="1" applyAlignment="1">
      <alignment horizontal="right" vertical="center"/>
      <protection/>
    </xf>
    <xf numFmtId="49" fontId="11" fillId="35" borderId="10" xfId="58" applyNumberFormat="1" applyFont="1" applyFill="1" applyBorder="1" applyAlignment="1">
      <alignment horizontal="center" vertical="center"/>
      <protection/>
    </xf>
    <xf numFmtId="0" fontId="13" fillId="36" borderId="12" xfId="58" applyNumberFormat="1" applyFont="1" applyFill="1" applyBorder="1" applyAlignment="1" applyProtection="1">
      <alignment horizontal="left" vertical="center" wrapText="1" indent="1"/>
      <protection hidden="1"/>
    </xf>
    <xf numFmtId="0" fontId="11" fillId="36" borderId="10" xfId="58" applyNumberFormat="1" applyFont="1" applyFill="1" applyBorder="1" applyAlignment="1" applyProtection="1">
      <alignment horizontal="center" vertical="center" wrapText="1"/>
      <protection hidden="1"/>
    </xf>
    <xf numFmtId="4" fontId="13" fillId="36" borderId="10" xfId="58" applyNumberFormat="1" applyFont="1" applyFill="1" applyBorder="1" applyAlignment="1">
      <alignment horizontal="right" vertical="center"/>
      <protection/>
    </xf>
    <xf numFmtId="4" fontId="13" fillId="36" borderId="13" xfId="58" applyNumberFormat="1" applyFont="1" applyFill="1" applyBorder="1" applyAlignment="1">
      <alignment horizontal="right" vertical="center"/>
      <protection/>
    </xf>
    <xf numFmtId="49" fontId="4" fillId="0" borderId="10" xfId="58" applyNumberFormat="1" applyFont="1" applyBorder="1" applyAlignment="1">
      <alignment horizontal="center" vertical="center"/>
      <protection/>
    </xf>
    <xf numFmtId="0" fontId="13" fillId="0" borderId="12" xfId="58" applyNumberFormat="1" applyFont="1" applyFill="1" applyBorder="1" applyAlignment="1" applyProtection="1">
      <alignment horizontal="left" vertical="center" wrapText="1" indent="2"/>
      <protection hidden="1"/>
    </xf>
    <xf numFmtId="4" fontId="13" fillId="0" borderId="10" xfId="58" applyNumberFormat="1" applyFont="1" applyBorder="1" applyAlignment="1">
      <alignment horizontal="right" vertical="center"/>
      <protection/>
    </xf>
    <xf numFmtId="4" fontId="13" fillId="0" borderId="13" xfId="58" applyNumberFormat="1" applyFont="1" applyBorder="1" applyAlignment="1">
      <alignment horizontal="right" vertical="center"/>
      <protection/>
    </xf>
    <xf numFmtId="49" fontId="4" fillId="0" borderId="10" xfId="56" applyNumberFormat="1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left" wrapText="1" indent="3"/>
    </xf>
    <xf numFmtId="49" fontId="6" fillId="0" borderId="10" xfId="0" applyNumberFormat="1" applyFont="1" applyBorder="1" applyAlignment="1">
      <alignment horizontal="center" vertical="center"/>
    </xf>
    <xf numFmtId="4" fontId="4" fillId="0" borderId="10" xfId="58" applyNumberFormat="1" applyFont="1" applyBorder="1" applyAlignment="1">
      <alignment horizontal="right" vertical="center"/>
      <protection/>
    </xf>
    <xf numFmtId="4" fontId="4" fillId="0" borderId="13" xfId="58" applyNumberFormat="1" applyFont="1" applyBorder="1" applyAlignment="1">
      <alignment horizontal="right" vertical="center"/>
      <protection/>
    </xf>
    <xf numFmtId="49" fontId="4" fillId="0" borderId="10" xfId="62" applyNumberFormat="1" applyFont="1" applyBorder="1" applyAlignment="1">
      <alignment horizontal="center" vertical="center"/>
      <protection/>
    </xf>
    <xf numFmtId="49" fontId="4" fillId="0" borderId="12" xfId="0" applyNumberFormat="1" applyFont="1" applyBorder="1" applyAlignment="1">
      <alignment vertical="center" wrapText="1"/>
    </xf>
    <xf numFmtId="49" fontId="13" fillId="35" borderId="10" xfId="62" applyNumberFormat="1" applyFont="1" applyFill="1" applyBorder="1" applyAlignment="1">
      <alignment horizontal="center" vertical="center"/>
      <protection/>
    </xf>
    <xf numFmtId="49" fontId="13" fillId="36" borderId="12" xfId="65" applyNumberFormat="1" applyFont="1" applyFill="1" applyBorder="1" applyAlignment="1">
      <alignment horizontal="left" vertical="center" wrapText="1" indent="1"/>
      <protection/>
    </xf>
    <xf numFmtId="49" fontId="11" fillId="36" borderId="10" xfId="65" applyNumberFormat="1" applyFont="1" applyFill="1" applyBorder="1" applyAlignment="1">
      <alignment horizontal="center" vertical="center" wrapText="1"/>
      <protection/>
    </xf>
    <xf numFmtId="49" fontId="4" fillId="37" borderId="10" xfId="62" applyNumberFormat="1" applyFont="1" applyFill="1" applyBorder="1" applyAlignment="1">
      <alignment horizontal="center" vertical="center"/>
      <protection/>
    </xf>
    <xf numFmtId="0" fontId="5" fillId="37" borderId="0" xfId="58" applyFont="1" applyFill="1" applyAlignment="1">
      <alignment vertical="center"/>
      <protection/>
    </xf>
    <xf numFmtId="207" fontId="13" fillId="0" borderId="12" xfId="0" applyNumberFormat="1" applyFont="1" applyBorder="1" applyAlignment="1">
      <alignment horizontal="left" vertical="center" indent="2"/>
    </xf>
    <xf numFmtId="49" fontId="11" fillId="37" borderId="10" xfId="65" applyNumberFormat="1" applyFont="1" applyFill="1" applyBorder="1" applyAlignment="1">
      <alignment horizontal="center" vertical="center" wrapText="1"/>
      <protection/>
    </xf>
    <xf numFmtId="4" fontId="13" fillId="37" borderId="10" xfId="58" applyNumberFormat="1" applyFont="1" applyFill="1" applyBorder="1" applyAlignment="1">
      <alignment horizontal="right" vertical="center"/>
      <protection/>
    </xf>
    <xf numFmtId="4" fontId="13" fillId="37" borderId="13" xfId="58" applyNumberFormat="1" applyFont="1" applyFill="1" applyBorder="1" applyAlignment="1">
      <alignment horizontal="right" vertical="center"/>
      <protection/>
    </xf>
    <xf numFmtId="49" fontId="6" fillId="0" borderId="10" xfId="65" applyNumberFormat="1" applyFont="1" applyFill="1" applyBorder="1" applyAlignment="1">
      <alignment horizontal="center" vertical="center" wrapText="1"/>
      <protection/>
    </xf>
    <xf numFmtId="0" fontId="13" fillId="36" borderId="12" xfId="56" applyNumberFormat="1" applyFont="1" applyFill="1" applyBorder="1" applyAlignment="1" applyProtection="1">
      <alignment horizontal="left" vertical="center" wrapText="1" indent="1"/>
      <protection hidden="1"/>
    </xf>
    <xf numFmtId="49" fontId="11" fillId="36" borderId="10" xfId="0" applyNumberFormat="1" applyFont="1" applyFill="1" applyBorder="1" applyAlignment="1">
      <alignment horizontal="center" vertical="center" wrapText="1"/>
    </xf>
    <xf numFmtId="4" fontId="13" fillId="36" borderId="10" xfId="58" applyNumberFormat="1" applyFont="1" applyFill="1" applyBorder="1" applyAlignment="1" applyProtection="1">
      <alignment horizontal="right" vertical="center" wrapText="1"/>
      <protection hidden="1"/>
    </xf>
    <xf numFmtId="4" fontId="13" fillId="36" borderId="13" xfId="58" applyNumberFormat="1" applyFont="1" applyFill="1" applyBorder="1" applyAlignment="1" applyProtection="1">
      <alignment horizontal="right" vertical="center" wrapText="1"/>
      <protection hidden="1"/>
    </xf>
    <xf numFmtId="49" fontId="6" fillId="0" borderId="10" xfId="58" applyNumberFormat="1" applyFont="1" applyBorder="1" applyAlignment="1">
      <alignment horizontal="center" vertical="center"/>
      <protection/>
    </xf>
    <xf numFmtId="49" fontId="4" fillId="0" borderId="12" xfId="0" applyNumberFormat="1" applyFont="1" applyBorder="1" applyAlignment="1">
      <alignment horizontal="left" vertical="center" wrapText="1" indent="3"/>
    </xf>
    <xf numFmtId="49" fontId="6" fillId="0" borderId="10" xfId="0" applyNumberFormat="1" applyFont="1" applyBorder="1" applyAlignment="1">
      <alignment horizontal="center" vertical="center" wrapText="1"/>
    </xf>
    <xf numFmtId="49" fontId="11" fillId="36" borderId="10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4" applyNumberFormat="1" applyFont="1" applyFill="1" applyBorder="1" applyAlignment="1" applyProtection="1">
      <alignment horizontal="left" vertical="center" wrapText="1" indent="3"/>
      <protection hidden="1"/>
    </xf>
    <xf numFmtId="0" fontId="6" fillId="0" borderId="10" xfId="58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60" applyNumberFormat="1" applyFont="1" applyBorder="1" applyAlignment="1">
      <alignment horizontal="center" vertical="center"/>
      <protection/>
    </xf>
    <xf numFmtId="0" fontId="13" fillId="36" borderId="12" xfId="64" applyFont="1" applyFill="1" applyBorder="1" applyAlignment="1">
      <alignment horizontal="left" vertical="center" indent="1"/>
      <protection/>
    </xf>
    <xf numFmtId="49" fontId="11" fillId="36" borderId="10" xfId="64" applyNumberFormat="1" applyFont="1" applyFill="1" applyBorder="1" applyAlignment="1">
      <alignment horizontal="center" vertical="center"/>
      <protection/>
    </xf>
    <xf numFmtId="0" fontId="13" fillId="0" borderId="12" xfId="64" applyFont="1" applyBorder="1" applyAlignment="1">
      <alignment horizontal="left" vertical="center" wrapText="1" indent="2"/>
      <protection/>
    </xf>
    <xf numFmtId="49" fontId="11" fillId="0" borderId="10" xfId="64" applyNumberFormat="1" applyFont="1" applyBorder="1" applyAlignment="1">
      <alignment horizontal="center" vertical="center"/>
      <protection/>
    </xf>
    <xf numFmtId="4" fontId="13" fillId="0" borderId="10" xfId="58" applyNumberFormat="1" applyFont="1" applyFill="1" applyBorder="1" applyAlignment="1" applyProtection="1">
      <alignment horizontal="right" vertical="center" wrapText="1"/>
      <protection hidden="1"/>
    </xf>
    <xf numFmtId="4" fontId="13" fillId="0" borderId="13" xfId="58" applyNumberFormat="1" applyFont="1" applyFill="1" applyBorder="1" applyAlignment="1" applyProtection="1">
      <alignment horizontal="right" vertical="center" wrapText="1"/>
      <protection hidden="1"/>
    </xf>
    <xf numFmtId="0" fontId="4" fillId="0" borderId="12" xfId="64" applyFont="1" applyBorder="1" applyAlignment="1">
      <alignment horizontal="left" vertical="center" wrapText="1" indent="3"/>
      <protection/>
    </xf>
    <xf numFmtId="49" fontId="6" fillId="0" borderId="10" xfId="64" applyNumberFormat="1" applyFont="1" applyBorder="1" applyAlignment="1">
      <alignment horizontal="center" vertical="center"/>
      <protection/>
    </xf>
    <xf numFmtId="49" fontId="13" fillId="35" borderId="10" xfId="58" applyNumberFormat="1" applyFont="1" applyFill="1" applyBorder="1" applyAlignment="1">
      <alignment horizontal="center" vertical="center"/>
      <protection/>
    </xf>
    <xf numFmtId="0" fontId="13" fillId="35" borderId="12" xfId="63" applyFont="1" applyFill="1" applyBorder="1" applyAlignment="1">
      <alignment vertical="center" wrapText="1"/>
      <protection/>
    </xf>
    <xf numFmtId="49" fontId="11" fillId="35" borderId="10" xfId="60" applyNumberFormat="1" applyFont="1" applyFill="1" applyBorder="1" applyAlignment="1" applyProtection="1">
      <alignment horizontal="center" vertical="center" wrapText="1"/>
      <protection hidden="1"/>
    </xf>
    <xf numFmtId="4" fontId="13" fillId="35" borderId="10" xfId="58" applyNumberFormat="1" applyFont="1" applyFill="1" applyBorder="1" applyAlignment="1">
      <alignment horizontal="right" vertical="center"/>
      <protection/>
    </xf>
    <xf numFmtId="4" fontId="13" fillId="35" borderId="13" xfId="58" applyNumberFormat="1" applyFont="1" applyFill="1" applyBorder="1" applyAlignment="1">
      <alignment horizontal="right" vertical="center"/>
      <protection/>
    </xf>
    <xf numFmtId="0" fontId="13" fillId="36" borderId="12" xfId="62" applyNumberFormat="1" applyFont="1" applyFill="1" applyBorder="1" applyAlignment="1" applyProtection="1">
      <alignment horizontal="left" vertical="center" wrapText="1" indent="1"/>
      <protection hidden="1"/>
    </xf>
    <xf numFmtId="0" fontId="11" fillId="36" borderId="10" xfId="62" applyNumberFormat="1" applyFont="1" applyFill="1" applyBorder="1" applyAlignment="1" applyProtection="1">
      <alignment horizontal="center" vertical="center" wrapText="1"/>
      <protection hidden="1"/>
    </xf>
    <xf numFmtId="0" fontId="13" fillId="0" borderId="12" xfId="57" applyNumberFormat="1" applyFont="1" applyFill="1" applyBorder="1" applyAlignment="1" applyProtection="1">
      <alignment horizontal="left" vertical="center" wrapText="1" indent="2"/>
      <protection hidden="1"/>
    </xf>
    <xf numFmtId="0" fontId="11" fillId="0" borderId="10" xfId="62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0" applyNumberFormat="1" applyFont="1" applyBorder="1" applyAlignment="1">
      <alignment horizontal="left" vertical="center" wrapText="1" indent="3"/>
    </xf>
    <xf numFmtId="49" fontId="4" fillId="0" borderId="10" xfId="55" applyNumberFormat="1" applyFont="1" applyBorder="1" applyAlignment="1">
      <alignment horizontal="center" vertical="center"/>
      <protection/>
    </xf>
    <xf numFmtId="49" fontId="13" fillId="0" borderId="12" xfId="0" applyNumberFormat="1" applyFont="1" applyBorder="1" applyAlignment="1">
      <alignment horizontal="left" vertical="center" wrapText="1" indent="2"/>
    </xf>
    <xf numFmtId="49" fontId="11" fillId="0" borderId="10" xfId="0" applyNumberFormat="1" applyFont="1" applyBorder="1" applyAlignment="1">
      <alignment horizontal="center" vertical="center"/>
    </xf>
    <xf numFmtId="49" fontId="11" fillId="35" borderId="10" xfId="59" applyNumberFormat="1" applyFont="1" applyFill="1" applyBorder="1" applyAlignment="1">
      <alignment horizontal="center" vertical="center"/>
      <protection/>
    </xf>
    <xf numFmtId="0" fontId="13" fillId="36" borderId="12" xfId="0" applyFont="1" applyFill="1" applyBorder="1" applyAlignment="1">
      <alignment horizontal="left" vertical="center" wrapText="1" indent="1"/>
    </xf>
    <xf numFmtId="49" fontId="11" fillId="36" borderId="10" xfId="60" applyNumberFormat="1" applyFont="1" applyFill="1" applyBorder="1" applyAlignment="1" applyProtection="1">
      <alignment horizontal="center" vertical="center" wrapText="1"/>
      <protection hidden="1"/>
    </xf>
    <xf numFmtId="49" fontId="4" fillId="37" borderId="10" xfId="59" applyNumberFormat="1" applyFont="1" applyFill="1" applyBorder="1" applyAlignment="1">
      <alignment horizontal="center" vertical="center"/>
      <protection/>
    </xf>
    <xf numFmtId="0" fontId="13" fillId="37" borderId="12" xfId="0" applyFont="1" applyFill="1" applyBorder="1" applyAlignment="1">
      <alignment horizontal="left" indent="2"/>
    </xf>
    <xf numFmtId="49" fontId="11" fillId="37" borderId="10" xfId="0" applyNumberFormat="1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left" wrapText="1" indent="3"/>
    </xf>
    <xf numFmtId="49" fontId="13" fillId="35" borderId="10" xfId="59" applyNumberFormat="1" applyFont="1" applyFill="1" applyBorder="1" applyAlignment="1">
      <alignment horizontal="center" vertical="center"/>
      <protection/>
    </xf>
    <xf numFmtId="2" fontId="13" fillId="36" borderId="12" xfId="64" applyNumberFormat="1" applyFont="1" applyFill="1" applyBorder="1" applyAlignment="1">
      <alignment horizontal="left" vertical="center" wrapText="1" indent="1"/>
      <protection/>
    </xf>
    <xf numFmtId="4" fontId="13" fillId="36" borderId="10" xfId="58" applyNumberFormat="1" applyFont="1" applyFill="1" applyBorder="1" applyAlignment="1">
      <alignment vertical="center"/>
      <protection/>
    </xf>
    <xf numFmtId="4" fontId="13" fillId="36" borderId="13" xfId="58" applyNumberFormat="1" applyFont="1" applyFill="1" applyBorder="1" applyAlignment="1">
      <alignment vertical="center"/>
      <protection/>
    </xf>
    <xf numFmtId="49" fontId="4" fillId="0" borderId="10" xfId="59" applyNumberFormat="1" applyFont="1" applyBorder="1" applyAlignment="1">
      <alignment horizontal="center" vertical="center"/>
      <protection/>
    </xf>
    <xf numFmtId="0" fontId="4" fillId="0" borderId="12" xfId="64" applyFont="1" applyBorder="1" applyAlignment="1">
      <alignment horizontal="left" vertical="center" wrapText="1" indent="2"/>
      <protection/>
    </xf>
    <xf numFmtId="4" fontId="4" fillId="37" borderId="10" xfId="58" applyNumberFormat="1" applyFont="1" applyFill="1" applyBorder="1" applyAlignment="1">
      <alignment vertical="center"/>
      <protection/>
    </xf>
    <xf numFmtId="4" fontId="4" fillId="37" borderId="13" xfId="58" applyNumberFormat="1" applyFont="1" applyFill="1" applyBorder="1" applyAlignment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4" fontId="15" fillId="34" borderId="10" xfId="57" applyNumberFormat="1" applyFont="1" applyFill="1" applyBorder="1" applyAlignment="1">
      <alignment horizontal="right" vertical="center"/>
      <protection/>
    </xf>
    <xf numFmtId="4" fontId="15" fillId="34" borderId="13" xfId="57" applyNumberFormat="1" applyFont="1" applyFill="1" applyBorder="1" applyAlignment="1">
      <alignment horizontal="right" vertical="center"/>
      <protection/>
    </xf>
    <xf numFmtId="0" fontId="10" fillId="36" borderId="12" xfId="0" applyFont="1" applyFill="1" applyBorder="1" applyAlignment="1">
      <alignment vertical="center" wrapText="1"/>
    </xf>
    <xf numFmtId="4" fontId="13" fillId="36" borderId="10" xfId="57" applyNumberFormat="1" applyFont="1" applyFill="1" applyBorder="1" applyAlignment="1">
      <alignment horizontal="right" vertical="center"/>
      <protection/>
    </xf>
    <xf numFmtId="4" fontId="13" fillId="36" borderId="13" xfId="57" applyNumberFormat="1" applyFont="1" applyFill="1" applyBorder="1" applyAlignment="1">
      <alignment horizontal="right" vertical="center"/>
      <protection/>
    </xf>
    <xf numFmtId="49" fontId="4" fillId="35" borderId="10" xfId="58" applyNumberFormat="1" applyFont="1" applyFill="1" applyBorder="1" applyAlignment="1">
      <alignment horizontal="center" vertical="center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>
      <alignment horizontal="left" vertical="center" wrapText="1" indent="3"/>
    </xf>
    <xf numFmtId="49" fontId="11" fillId="36" borderId="10" xfId="0" applyNumberFormat="1" applyFont="1" applyFill="1" applyBorder="1" applyAlignment="1">
      <alignment horizontal="center" vertical="center"/>
    </xf>
    <xf numFmtId="0" fontId="13" fillId="37" borderId="12" xfId="0" applyFont="1" applyFill="1" applyBorder="1" applyAlignment="1">
      <alignment horizontal="left" vertical="center" wrapText="1" indent="2"/>
    </xf>
    <xf numFmtId="4" fontId="4" fillId="37" borderId="10" xfId="58" applyNumberFormat="1" applyFont="1" applyFill="1" applyBorder="1" applyAlignment="1">
      <alignment horizontal="right" vertical="center"/>
      <protection/>
    </xf>
    <xf numFmtId="49" fontId="11" fillId="36" borderId="10" xfId="62" applyNumberFormat="1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>
      <alignment horizontal="left" vertical="center" wrapText="1" indent="2"/>
    </xf>
    <xf numFmtId="4" fontId="4" fillId="0" borderId="10" xfId="58" applyNumberFormat="1" applyFont="1" applyFill="1" applyBorder="1" applyAlignment="1">
      <alignment horizontal="right" vertical="center"/>
      <protection/>
    </xf>
    <xf numFmtId="4" fontId="4" fillId="0" borderId="13" xfId="58" applyNumberFormat="1" applyFont="1" applyFill="1" applyBorder="1" applyAlignment="1">
      <alignment horizontal="right" vertical="center"/>
      <protection/>
    </xf>
    <xf numFmtId="49" fontId="13" fillId="36" borderId="12" xfId="0" applyNumberFormat="1" applyFont="1" applyFill="1" applyBorder="1" applyAlignment="1">
      <alignment horizontal="left" vertical="center" wrapText="1" indent="1"/>
    </xf>
    <xf numFmtId="0" fontId="10" fillId="38" borderId="12" xfId="0" applyFont="1" applyFill="1" applyBorder="1" applyAlignment="1">
      <alignment horizontal="left" vertical="center" wrapText="1"/>
    </xf>
    <xf numFmtId="208" fontId="11" fillId="38" borderId="10" xfId="0" applyNumberFormat="1" applyFont="1" applyFill="1" applyBorder="1" applyAlignment="1">
      <alignment horizontal="center" vertical="center" wrapText="1"/>
    </xf>
    <xf numFmtId="4" fontId="13" fillId="36" borderId="14" xfId="58" applyNumberFormat="1" applyFont="1" applyFill="1" applyBorder="1" applyAlignment="1">
      <alignment horizontal="right" vertical="center"/>
      <protection/>
    </xf>
    <xf numFmtId="0" fontId="11" fillId="39" borderId="12" xfId="0" applyFont="1" applyFill="1" applyBorder="1" applyAlignment="1">
      <alignment horizontal="left" vertical="center" wrapText="1" indent="2"/>
    </xf>
    <xf numFmtId="208" fontId="11" fillId="39" borderId="10" xfId="0" applyNumberFormat="1" applyFont="1" applyFill="1" applyBorder="1" applyAlignment="1">
      <alignment horizontal="center" vertical="center" wrapText="1"/>
    </xf>
    <xf numFmtId="4" fontId="13" fillId="0" borderId="14" xfId="58" applyNumberFormat="1" applyFont="1" applyBorder="1" applyAlignment="1">
      <alignment horizontal="right" vertical="center"/>
      <protection/>
    </xf>
    <xf numFmtId="0" fontId="4" fillId="39" borderId="12" xfId="0" applyFont="1" applyFill="1" applyBorder="1" applyAlignment="1">
      <alignment horizontal="left" vertical="center" wrapText="1" indent="3"/>
    </xf>
    <xf numFmtId="208" fontId="6" fillId="39" borderId="10" xfId="0" applyNumberFormat="1" applyFont="1" applyFill="1" applyBorder="1" applyAlignment="1">
      <alignment horizontal="center" vertical="center" wrapText="1"/>
    </xf>
    <xf numFmtId="4" fontId="4" fillId="0" borderId="14" xfId="58" applyNumberFormat="1" applyFont="1" applyBorder="1" applyAlignment="1">
      <alignment horizontal="right" vertical="center"/>
      <protection/>
    </xf>
    <xf numFmtId="0" fontId="16" fillId="0" borderId="10" xfId="58" applyFont="1" applyBorder="1" applyAlignment="1">
      <alignment vertical="center"/>
      <protection/>
    </xf>
    <xf numFmtId="0" fontId="17" fillId="0" borderId="0" xfId="58" applyFont="1" applyAlignment="1">
      <alignment vertical="center"/>
      <protection/>
    </xf>
    <xf numFmtId="0" fontId="15" fillId="34" borderId="15" xfId="58" applyNumberFormat="1" applyFont="1" applyFill="1" applyBorder="1" applyAlignment="1" applyProtection="1">
      <alignment vertical="center"/>
      <protection hidden="1"/>
    </xf>
    <xf numFmtId="0" fontId="15" fillId="34" borderId="16" xfId="58" applyNumberFormat="1" applyFont="1" applyFill="1" applyBorder="1" applyAlignment="1" applyProtection="1">
      <alignment horizontal="center" vertical="center"/>
      <protection hidden="1"/>
    </xf>
    <xf numFmtId="4" fontId="15" fillId="34" borderId="16" xfId="58" applyNumberFormat="1" applyFont="1" applyFill="1" applyBorder="1" applyAlignment="1">
      <alignment horizontal="right" vertical="center"/>
      <protection/>
    </xf>
    <xf numFmtId="4" fontId="15" fillId="34" borderId="17" xfId="58" applyNumberFormat="1" applyFont="1" applyFill="1" applyBorder="1" applyAlignment="1">
      <alignment horizontal="right" vertical="center"/>
      <protection/>
    </xf>
    <xf numFmtId="0" fontId="18" fillId="0" borderId="0" xfId="58" applyFont="1" applyFill="1" applyAlignment="1" applyProtection="1">
      <alignment vertical="center"/>
      <protection hidden="1"/>
    </xf>
    <xf numFmtId="0" fontId="19" fillId="0" borderId="0" xfId="61" applyFont="1" applyAlignment="1">
      <alignment vertical="center"/>
      <protection/>
    </xf>
    <xf numFmtId="0" fontId="6" fillId="0" borderId="0" xfId="58" applyFont="1" applyAlignment="1">
      <alignment horizontal="left" vertical="center" wrapText="1"/>
      <protection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11" fillId="0" borderId="18" xfId="63" applyFont="1" applyBorder="1" applyAlignment="1">
      <alignment horizontal="center" vertical="center" wrapText="1"/>
      <protection/>
    </xf>
    <xf numFmtId="0" fontId="11" fillId="0" borderId="10" xfId="63" applyFont="1" applyBorder="1" applyAlignment="1">
      <alignment horizontal="center" vertical="center" wrapText="1"/>
      <protection/>
    </xf>
    <xf numFmtId="0" fontId="11" fillId="0" borderId="19" xfId="63" applyFont="1" applyBorder="1" applyAlignment="1">
      <alignment horizontal="center" vertical="center" wrapText="1"/>
      <protection/>
    </xf>
    <xf numFmtId="0" fontId="11" fillId="0" borderId="13" xfId="63" applyFont="1" applyBorder="1" applyAlignment="1">
      <alignment horizontal="center" vertical="center" wrapText="1"/>
      <protection/>
    </xf>
    <xf numFmtId="0" fontId="11" fillId="0" borderId="20" xfId="63" applyFont="1" applyBorder="1" applyAlignment="1">
      <alignment horizontal="center" vertical="center" wrapText="1"/>
      <protection/>
    </xf>
    <xf numFmtId="0" fontId="11" fillId="0" borderId="21" xfId="63" applyFont="1" applyBorder="1" applyAlignment="1">
      <alignment horizontal="center" vertical="center" wrapText="1"/>
      <protection/>
    </xf>
    <xf numFmtId="0" fontId="11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8" applyNumberFormat="1" applyFont="1" applyFill="1" applyBorder="1" applyAlignment="1" applyProtection="1">
      <alignment horizontal="center" vertical="center" wrapText="1"/>
      <protection hidden="1"/>
    </xf>
    <xf numFmtId="0" fontId="11" fillId="0" borderId="22" xfId="58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58" applyNumberFormat="1" applyFont="1" applyFill="1" applyBorder="1" applyAlignment="1" applyProtection="1">
      <alignment horizontal="center" vertical="center" wrapText="1"/>
      <protection hidden="1"/>
    </xf>
    <xf numFmtId="0" fontId="11" fillId="0" borderId="18" xfId="58" applyNumberFormat="1" applyFont="1" applyFill="1" applyBorder="1" applyAlignment="1" applyProtection="1">
      <alignment horizontal="center" vertical="center" wrapText="1"/>
      <protection hidden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0" xfId="54"/>
    <cellStyle name="Обычный_Tmp11" xfId="55"/>
    <cellStyle name="Обычный_Tmp12" xfId="56"/>
    <cellStyle name="Обычный_Tmp14" xfId="57"/>
    <cellStyle name="Обычный_Tmp16" xfId="58"/>
    <cellStyle name="Обычный_Tmp17" xfId="59"/>
    <cellStyle name="Обычный_Tmp18" xfId="60"/>
    <cellStyle name="Обычный_Tmp2" xfId="61"/>
    <cellStyle name="Обычный_Tmp3" xfId="62"/>
    <cellStyle name="Обычный_Анализ на 01.04.06" xfId="63"/>
    <cellStyle name="Обычный_Новая Игирма" xfId="64"/>
    <cellStyle name="Обычный_ПРОГНОЗ ДОХОДОВ на 2007 год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PageLayoutView="0" workbookViewId="0" topLeftCell="C34">
      <selection activeCell="F49" sqref="F49"/>
    </sheetView>
  </sheetViews>
  <sheetFormatPr defaultColWidth="9.140625" defaultRowHeight="12.75"/>
  <cols>
    <col min="1" max="1" width="9.8515625" style="2" hidden="1" customWidth="1"/>
    <col min="2" max="2" width="18.8515625" style="2" hidden="1" customWidth="1"/>
    <col min="3" max="3" width="115.8515625" style="2" customWidth="1"/>
    <col min="4" max="4" width="17.8515625" style="2" customWidth="1"/>
    <col min="5" max="6" width="10.7109375" style="2" customWidth="1"/>
    <col min="7" max="7" width="10.57421875" style="2" customWidth="1"/>
    <col min="8" max="8" width="14.421875" style="2" customWidth="1"/>
    <col min="9" max="16384" width="9.140625" style="2" customWidth="1"/>
  </cols>
  <sheetData>
    <row r="1" spans="1:8" ht="108" customHeight="1">
      <c r="A1" s="1"/>
      <c r="B1" s="1"/>
      <c r="F1" s="127" t="s">
        <v>131</v>
      </c>
      <c r="G1" s="127"/>
      <c r="H1" s="127"/>
    </row>
    <row r="2" spans="1:8" ht="13.5" customHeight="1">
      <c r="A2" s="1"/>
      <c r="B2" s="3"/>
      <c r="C2" s="4"/>
      <c r="D2" s="4"/>
      <c r="E2" s="1"/>
      <c r="F2" s="1"/>
      <c r="G2" s="1"/>
      <c r="H2" s="1"/>
    </row>
    <row r="3" spans="2:20" ht="57.75" customHeight="1">
      <c r="B3" s="5"/>
      <c r="C3" s="128" t="s">
        <v>0</v>
      </c>
      <c r="D3" s="128"/>
      <c r="E3" s="128"/>
      <c r="F3" s="128"/>
      <c r="G3" s="128"/>
      <c r="H3" s="128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0.5" customHeight="1">
      <c r="A4" s="1"/>
      <c r="B4" s="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8" ht="14.25" customHeight="1" thickBot="1">
      <c r="A5" s="1"/>
      <c r="B5" s="3"/>
      <c r="C5" s="8"/>
      <c r="D5" s="8"/>
      <c r="F5" s="9"/>
      <c r="G5" s="9"/>
      <c r="H5" s="9" t="s">
        <v>1</v>
      </c>
    </row>
    <row r="6" spans="1:8" s="12" customFormat="1" ht="13.5" customHeight="1">
      <c r="A6" s="135" t="s">
        <v>2</v>
      </c>
      <c r="B6" s="136"/>
      <c r="C6" s="137" t="s">
        <v>3</v>
      </c>
      <c r="D6" s="139" t="s">
        <v>4</v>
      </c>
      <c r="E6" s="129" t="s">
        <v>5</v>
      </c>
      <c r="F6" s="133" t="s">
        <v>6</v>
      </c>
      <c r="G6" s="129" t="s">
        <v>7</v>
      </c>
      <c r="H6" s="131" t="s">
        <v>8</v>
      </c>
    </row>
    <row r="7" spans="1:8" s="12" customFormat="1" ht="27" customHeight="1">
      <c r="A7" s="13" t="s">
        <v>9</v>
      </c>
      <c r="B7" s="11" t="s">
        <v>10</v>
      </c>
      <c r="C7" s="138"/>
      <c r="D7" s="135"/>
      <c r="E7" s="130"/>
      <c r="F7" s="134"/>
      <c r="G7" s="130"/>
      <c r="H7" s="132"/>
    </row>
    <row r="8" spans="1:8" s="15" customFormat="1" ht="17.25" customHeight="1">
      <c r="A8" s="14" t="s">
        <v>11</v>
      </c>
      <c r="C8" s="16" t="s">
        <v>12</v>
      </c>
      <c r="D8" s="17" t="s">
        <v>13</v>
      </c>
      <c r="E8" s="18">
        <f>E9+E21+E31+E19+E27+E39+E36+E13</f>
        <v>1518.1</v>
      </c>
      <c r="F8" s="18">
        <f>F9+F21+F31+F19+F27+F39+F36+F13</f>
        <v>324.4</v>
      </c>
      <c r="G8" s="18">
        <f>G9+G21+G31+G19+G27+G39+G36+G13</f>
        <v>0</v>
      </c>
      <c r="H8" s="19">
        <f>H9+H21+H31+H19+H27+H39+H36+H13</f>
        <v>1518.1</v>
      </c>
    </row>
    <row r="9" spans="1:8" s="15" customFormat="1" ht="17.25" customHeight="1">
      <c r="A9" s="20" t="s">
        <v>11</v>
      </c>
      <c r="C9" s="21" t="s">
        <v>14</v>
      </c>
      <c r="D9" s="22" t="s">
        <v>15</v>
      </c>
      <c r="E9" s="23">
        <f>E10</f>
        <v>781</v>
      </c>
      <c r="F9" s="23">
        <f>F10</f>
        <v>177.7</v>
      </c>
      <c r="G9" s="23"/>
      <c r="H9" s="24">
        <f>H10</f>
        <v>781</v>
      </c>
    </row>
    <row r="10" spans="1:8" ht="14.25" customHeight="1">
      <c r="A10" s="25" t="s">
        <v>11</v>
      </c>
      <c r="C10" s="26" t="s">
        <v>16</v>
      </c>
      <c r="D10" s="10" t="s">
        <v>17</v>
      </c>
      <c r="E10" s="27">
        <f>E11+E12</f>
        <v>781</v>
      </c>
      <c r="F10" s="27">
        <f>F11+F12</f>
        <v>177.7</v>
      </c>
      <c r="G10" s="27"/>
      <c r="H10" s="28">
        <f>H11+H12</f>
        <v>781</v>
      </c>
    </row>
    <row r="11" spans="1:8" ht="38.25">
      <c r="A11" s="29" t="s">
        <v>18</v>
      </c>
      <c r="C11" s="30" t="s">
        <v>122</v>
      </c>
      <c r="D11" s="31" t="s">
        <v>19</v>
      </c>
      <c r="E11" s="32">
        <v>781</v>
      </c>
      <c r="F11" s="32">
        <v>177.7</v>
      </c>
      <c r="G11" s="32"/>
      <c r="H11" s="33">
        <f>G11+E11</f>
        <v>781</v>
      </c>
    </row>
    <row r="12" spans="1:8" ht="25.5" customHeight="1" hidden="1">
      <c r="A12" s="34" t="s">
        <v>18</v>
      </c>
      <c r="C12" s="35" t="s">
        <v>20</v>
      </c>
      <c r="D12" s="31" t="s">
        <v>21</v>
      </c>
      <c r="E12" s="32"/>
      <c r="F12" s="32"/>
      <c r="G12" s="32"/>
      <c r="H12" s="33"/>
    </row>
    <row r="13" spans="1:8" ht="16.5" customHeight="1">
      <c r="A13" s="36" t="s">
        <v>11</v>
      </c>
      <c r="C13" s="37" t="s">
        <v>22</v>
      </c>
      <c r="D13" s="38" t="s">
        <v>23</v>
      </c>
      <c r="E13" s="23">
        <f>E14</f>
        <v>586.0999999999999</v>
      </c>
      <c r="F13" s="23">
        <f>F14</f>
        <v>111.9</v>
      </c>
      <c r="G13" s="23"/>
      <c r="H13" s="24">
        <f>H14</f>
        <v>586.0999999999999</v>
      </c>
    </row>
    <row r="14" spans="1:8" s="40" customFormat="1" ht="16.5" customHeight="1">
      <c r="A14" s="39" t="s">
        <v>11</v>
      </c>
      <c r="C14" s="41" t="s">
        <v>24</v>
      </c>
      <c r="D14" s="42" t="s">
        <v>25</v>
      </c>
      <c r="E14" s="43">
        <f>E15+E16+E17+E18</f>
        <v>586.0999999999999</v>
      </c>
      <c r="F14" s="43">
        <f>F15+F16+F17+F18</f>
        <v>111.9</v>
      </c>
      <c r="G14" s="43"/>
      <c r="H14" s="44">
        <f>H15+H16+H17+H18</f>
        <v>586.0999999999999</v>
      </c>
    </row>
    <row r="15" spans="1:8" ht="38.25">
      <c r="A15" s="34" t="s">
        <v>18</v>
      </c>
      <c r="C15" s="30" t="s">
        <v>26</v>
      </c>
      <c r="D15" s="45" t="s">
        <v>27</v>
      </c>
      <c r="E15" s="32">
        <v>214.5</v>
      </c>
      <c r="F15" s="32">
        <v>44.4</v>
      </c>
      <c r="G15" s="32"/>
      <c r="H15" s="33">
        <f>G15+E15</f>
        <v>214.5</v>
      </c>
    </row>
    <row r="16" spans="1:8" ht="38.25">
      <c r="A16" s="34" t="s">
        <v>18</v>
      </c>
      <c r="C16" s="30" t="s">
        <v>123</v>
      </c>
      <c r="D16" s="45" t="s">
        <v>28</v>
      </c>
      <c r="E16" s="32">
        <v>4.4</v>
      </c>
      <c r="F16" s="32">
        <v>0.6</v>
      </c>
      <c r="G16" s="32"/>
      <c r="H16" s="33">
        <f>G16+E16</f>
        <v>4.4</v>
      </c>
    </row>
    <row r="17" spans="1:8" ht="38.25">
      <c r="A17" s="34" t="s">
        <v>18</v>
      </c>
      <c r="C17" s="30" t="s">
        <v>29</v>
      </c>
      <c r="D17" s="45" t="s">
        <v>30</v>
      </c>
      <c r="E17" s="32">
        <v>347.4</v>
      </c>
      <c r="F17" s="32">
        <v>66.9</v>
      </c>
      <c r="G17" s="32"/>
      <c r="H17" s="33">
        <f>G17+E17</f>
        <v>347.4</v>
      </c>
    </row>
    <row r="18" spans="1:8" ht="38.25">
      <c r="A18" s="34" t="s">
        <v>18</v>
      </c>
      <c r="C18" s="30" t="s">
        <v>31</v>
      </c>
      <c r="D18" s="45" t="s">
        <v>32</v>
      </c>
      <c r="E18" s="32">
        <v>19.8</v>
      </c>
      <c r="F18" s="32"/>
      <c r="G18" s="32"/>
      <c r="H18" s="33">
        <f>G18+E18</f>
        <v>19.8</v>
      </c>
    </row>
    <row r="19" spans="1:8" ht="13.5" customHeight="1">
      <c r="A19" s="20" t="s">
        <v>11</v>
      </c>
      <c r="C19" s="46" t="s">
        <v>33</v>
      </c>
      <c r="D19" s="47" t="s">
        <v>34</v>
      </c>
      <c r="E19" s="48">
        <f>E20</f>
        <v>1</v>
      </c>
      <c r="F19" s="48">
        <f>F20</f>
        <v>0</v>
      </c>
      <c r="G19" s="48"/>
      <c r="H19" s="49">
        <f>H20</f>
        <v>1</v>
      </c>
    </row>
    <row r="20" spans="1:8" ht="13.5" customHeight="1">
      <c r="A20" s="50" t="s">
        <v>18</v>
      </c>
      <c r="C20" s="51" t="s">
        <v>35</v>
      </c>
      <c r="D20" s="52" t="s">
        <v>36</v>
      </c>
      <c r="E20" s="32">
        <v>1</v>
      </c>
      <c r="F20" s="32"/>
      <c r="G20" s="32"/>
      <c r="H20" s="33">
        <f>G20+E20</f>
        <v>1</v>
      </c>
    </row>
    <row r="21" spans="1:8" s="15" customFormat="1" ht="14.25" customHeight="1">
      <c r="A21" s="20" t="s">
        <v>11</v>
      </c>
      <c r="C21" s="21" t="s">
        <v>37</v>
      </c>
      <c r="D21" s="53" t="s">
        <v>38</v>
      </c>
      <c r="E21" s="23">
        <f>E22+E24</f>
        <v>74</v>
      </c>
      <c r="F21" s="23">
        <f>F22+F24</f>
        <v>8.4</v>
      </c>
      <c r="G21" s="23"/>
      <c r="H21" s="24">
        <f>H22+H24</f>
        <v>74</v>
      </c>
    </row>
    <row r="22" spans="1:8" ht="12" customHeight="1">
      <c r="A22" s="25" t="s">
        <v>11</v>
      </c>
      <c r="C22" s="26" t="s">
        <v>39</v>
      </c>
      <c r="D22" s="10" t="s">
        <v>40</v>
      </c>
      <c r="E22" s="27">
        <f>E23</f>
        <v>44</v>
      </c>
      <c r="F22" s="27">
        <f>F23</f>
        <v>3.6</v>
      </c>
      <c r="G22" s="27"/>
      <c r="H22" s="28">
        <f>H23</f>
        <v>44</v>
      </c>
    </row>
    <row r="23" spans="1:8" ht="25.5">
      <c r="A23" s="25" t="s">
        <v>18</v>
      </c>
      <c r="C23" s="54" t="s">
        <v>41</v>
      </c>
      <c r="D23" s="55" t="s">
        <v>42</v>
      </c>
      <c r="E23" s="32">
        <v>44</v>
      </c>
      <c r="F23" s="32">
        <v>3.6</v>
      </c>
      <c r="G23" s="32"/>
      <c r="H23" s="33">
        <f>G23+E23</f>
        <v>44</v>
      </c>
    </row>
    <row r="24" spans="1:8" ht="12" customHeight="1">
      <c r="A24" s="25" t="s">
        <v>11</v>
      </c>
      <c r="C24" s="26" t="s">
        <v>43</v>
      </c>
      <c r="D24" s="10" t="s">
        <v>44</v>
      </c>
      <c r="E24" s="27">
        <f>E25+E26</f>
        <v>30</v>
      </c>
      <c r="F24" s="27">
        <f>F25+F26</f>
        <v>4.800000000000001</v>
      </c>
      <c r="G24" s="27"/>
      <c r="H24" s="28">
        <f>H25+H26</f>
        <v>30</v>
      </c>
    </row>
    <row r="25" spans="1:8" ht="38.25">
      <c r="A25" s="25" t="s">
        <v>18</v>
      </c>
      <c r="C25" s="30" t="s">
        <v>45</v>
      </c>
      <c r="D25" s="55" t="s">
        <v>46</v>
      </c>
      <c r="E25" s="32">
        <v>2</v>
      </c>
      <c r="F25" s="32">
        <v>0.4</v>
      </c>
      <c r="G25" s="32"/>
      <c r="H25" s="33">
        <f>G25+E25</f>
        <v>2</v>
      </c>
    </row>
    <row r="26" spans="1:8" ht="38.25">
      <c r="A26" s="25" t="s">
        <v>18</v>
      </c>
      <c r="C26" s="30" t="s">
        <v>47</v>
      </c>
      <c r="D26" s="56" t="s">
        <v>48</v>
      </c>
      <c r="E26" s="32">
        <v>28</v>
      </c>
      <c r="F26" s="32">
        <v>4.4</v>
      </c>
      <c r="G26" s="32"/>
      <c r="H26" s="33">
        <f>G26+E26</f>
        <v>28</v>
      </c>
    </row>
    <row r="27" spans="1:8" ht="13.5">
      <c r="A27" s="20" t="s">
        <v>11</v>
      </c>
      <c r="C27" s="57" t="s">
        <v>49</v>
      </c>
      <c r="D27" s="58" t="s">
        <v>50</v>
      </c>
      <c r="E27" s="48">
        <f>E28</f>
        <v>30</v>
      </c>
      <c r="F27" s="48">
        <f>F28</f>
        <v>8</v>
      </c>
      <c r="G27" s="48"/>
      <c r="H27" s="49">
        <f>H28</f>
        <v>30</v>
      </c>
    </row>
    <row r="28" spans="1:8" ht="25.5">
      <c r="A28" s="25" t="s">
        <v>11</v>
      </c>
      <c r="C28" s="59" t="s">
        <v>51</v>
      </c>
      <c r="D28" s="60" t="s">
        <v>52</v>
      </c>
      <c r="E28" s="61">
        <f>E29</f>
        <v>30</v>
      </c>
      <c r="F28" s="61">
        <f>F29</f>
        <v>8</v>
      </c>
      <c r="G28" s="61"/>
      <c r="H28" s="62">
        <f>H29</f>
        <v>30</v>
      </c>
    </row>
    <row r="29" spans="1:8" ht="38.25">
      <c r="A29" s="25" t="s">
        <v>53</v>
      </c>
      <c r="C29" s="63" t="s">
        <v>54</v>
      </c>
      <c r="D29" s="64" t="s">
        <v>55</v>
      </c>
      <c r="E29" s="32">
        <v>30</v>
      </c>
      <c r="F29" s="32">
        <v>8</v>
      </c>
      <c r="G29" s="32"/>
      <c r="H29" s="33">
        <f>G29+E29</f>
        <v>30</v>
      </c>
    </row>
    <row r="30" spans="1:8" ht="25.5" customHeight="1" hidden="1">
      <c r="A30" s="65" t="s">
        <v>11</v>
      </c>
      <c r="C30" s="66" t="s">
        <v>56</v>
      </c>
      <c r="D30" s="67" t="s">
        <v>57</v>
      </c>
      <c r="E30" s="68"/>
      <c r="F30" s="68"/>
      <c r="G30" s="68"/>
      <c r="H30" s="69"/>
    </row>
    <row r="31" spans="1:8" s="12" customFormat="1" ht="27" customHeight="1">
      <c r="A31" s="20" t="s">
        <v>11</v>
      </c>
      <c r="C31" s="70" t="s">
        <v>58</v>
      </c>
      <c r="D31" s="71" t="s">
        <v>59</v>
      </c>
      <c r="E31" s="23">
        <f>E32+E34</f>
        <v>26</v>
      </c>
      <c r="F31" s="23">
        <f>F32+F34</f>
        <v>10.7</v>
      </c>
      <c r="G31" s="23"/>
      <c r="H31" s="24">
        <f>H32+H34</f>
        <v>26</v>
      </c>
    </row>
    <row r="32" spans="1:8" ht="38.25">
      <c r="A32" s="50" t="s">
        <v>11</v>
      </c>
      <c r="C32" s="72" t="s">
        <v>124</v>
      </c>
      <c r="D32" s="73" t="s">
        <v>60</v>
      </c>
      <c r="E32" s="27">
        <f>E33</f>
        <v>2</v>
      </c>
      <c r="F32" s="27">
        <f>F33</f>
        <v>4.7</v>
      </c>
      <c r="G32" s="27"/>
      <c r="H32" s="28">
        <f>H33</f>
        <v>2</v>
      </c>
    </row>
    <row r="33" spans="1:8" ht="38.25">
      <c r="A33" s="25" t="s">
        <v>61</v>
      </c>
      <c r="C33" s="74" t="s">
        <v>125</v>
      </c>
      <c r="D33" s="52" t="s">
        <v>62</v>
      </c>
      <c r="E33" s="32">
        <v>2</v>
      </c>
      <c r="F33" s="32">
        <v>4.7</v>
      </c>
      <c r="G33" s="32"/>
      <c r="H33" s="33">
        <f>G33+E33</f>
        <v>2</v>
      </c>
    </row>
    <row r="34" spans="1:8" ht="38.25">
      <c r="A34" s="75" t="s">
        <v>11</v>
      </c>
      <c r="C34" s="76" t="s">
        <v>63</v>
      </c>
      <c r="D34" s="77" t="s">
        <v>64</v>
      </c>
      <c r="E34" s="27">
        <f>E35</f>
        <v>24</v>
      </c>
      <c r="F34" s="27">
        <f>F35</f>
        <v>6</v>
      </c>
      <c r="G34" s="27"/>
      <c r="H34" s="28">
        <f>H35</f>
        <v>24</v>
      </c>
    </row>
    <row r="35" spans="1:8" ht="38.25">
      <c r="A35" s="75" t="s">
        <v>53</v>
      </c>
      <c r="C35" s="51" t="s">
        <v>65</v>
      </c>
      <c r="D35" s="31" t="s">
        <v>66</v>
      </c>
      <c r="E35" s="32">
        <v>24</v>
      </c>
      <c r="F35" s="32">
        <v>6</v>
      </c>
      <c r="G35" s="32"/>
      <c r="H35" s="33">
        <f>G35+E35</f>
        <v>24</v>
      </c>
    </row>
    <row r="36" spans="1:8" ht="14.25" customHeight="1">
      <c r="A36" s="78" t="s">
        <v>11</v>
      </c>
      <c r="C36" s="79" t="s">
        <v>67</v>
      </c>
      <c r="D36" s="80" t="s">
        <v>68</v>
      </c>
      <c r="E36" s="23">
        <f>E37</f>
        <v>20</v>
      </c>
      <c r="F36" s="23">
        <f>F37</f>
        <v>7.1</v>
      </c>
      <c r="G36" s="23"/>
      <c r="H36" s="24">
        <f>H37</f>
        <v>20</v>
      </c>
    </row>
    <row r="37" spans="1:8" ht="13.5">
      <c r="A37" s="81" t="s">
        <v>11</v>
      </c>
      <c r="C37" s="82" t="s">
        <v>69</v>
      </c>
      <c r="D37" s="83" t="s">
        <v>70</v>
      </c>
      <c r="E37" s="43">
        <f>E38</f>
        <v>20</v>
      </c>
      <c r="F37" s="43">
        <f>F38</f>
        <v>7.1</v>
      </c>
      <c r="G37" s="43"/>
      <c r="H37" s="44">
        <f>H38</f>
        <v>20</v>
      </c>
    </row>
    <row r="38" spans="1:8" ht="13.5">
      <c r="A38" s="81" t="s">
        <v>53</v>
      </c>
      <c r="C38" s="84" t="s">
        <v>71</v>
      </c>
      <c r="D38" s="31" t="s">
        <v>72</v>
      </c>
      <c r="E38" s="32">
        <v>20</v>
      </c>
      <c r="F38" s="32">
        <v>7.1</v>
      </c>
      <c r="G38" s="32"/>
      <c r="H38" s="33">
        <f>G38+E38</f>
        <v>20</v>
      </c>
    </row>
    <row r="39" spans="1:8" ht="13.5">
      <c r="A39" s="85" t="s">
        <v>11</v>
      </c>
      <c r="C39" s="86" t="s">
        <v>73</v>
      </c>
      <c r="D39" s="58" t="s">
        <v>74</v>
      </c>
      <c r="E39" s="87"/>
      <c r="F39" s="87">
        <f>F40</f>
        <v>0.6</v>
      </c>
      <c r="G39" s="87"/>
      <c r="H39" s="88"/>
    </row>
    <row r="40" spans="1:8" ht="25.5">
      <c r="A40" s="89" t="s">
        <v>11</v>
      </c>
      <c r="C40" s="90" t="s">
        <v>75</v>
      </c>
      <c r="D40" s="64" t="s">
        <v>76</v>
      </c>
      <c r="E40" s="91"/>
      <c r="F40" s="91">
        <f>F41</f>
        <v>0.6</v>
      </c>
      <c r="G40" s="91"/>
      <c r="H40" s="92"/>
    </row>
    <row r="41" spans="1:8" ht="25.5">
      <c r="A41" s="89" t="s">
        <v>61</v>
      </c>
      <c r="C41" s="30" t="s">
        <v>77</v>
      </c>
      <c r="D41" s="93" t="s">
        <v>78</v>
      </c>
      <c r="E41" s="91"/>
      <c r="F41" s="91">
        <v>0.6</v>
      </c>
      <c r="G41" s="91"/>
      <c r="H41" s="92"/>
    </row>
    <row r="42" spans="1:8" ht="24">
      <c r="A42" s="14" t="s">
        <v>11</v>
      </c>
      <c r="C42" s="16" t="s">
        <v>79</v>
      </c>
      <c r="D42" s="17" t="s">
        <v>80</v>
      </c>
      <c r="E42" s="94">
        <f>E43</f>
        <v>9899.1</v>
      </c>
      <c r="F42" s="94">
        <f>F43+F64+F61</f>
        <v>1567.9</v>
      </c>
      <c r="G42" s="94">
        <f>G43</f>
        <v>5192.6</v>
      </c>
      <c r="H42" s="95">
        <f>H43</f>
        <v>15091.7</v>
      </c>
    </row>
    <row r="43" spans="1:8" ht="28.5">
      <c r="A43" s="25" t="s">
        <v>11</v>
      </c>
      <c r="C43" s="96" t="s">
        <v>81</v>
      </c>
      <c r="D43" s="22" t="s">
        <v>82</v>
      </c>
      <c r="E43" s="97">
        <f>SUM(E44,E48,E53)+E58</f>
        <v>9899.1</v>
      </c>
      <c r="F43" s="97">
        <f>SUM(F44,F48,F53)+F58</f>
        <v>2376.9</v>
      </c>
      <c r="G43" s="97">
        <f>SUM(G44,G48,G53)+G58</f>
        <v>5192.6</v>
      </c>
      <c r="H43" s="98">
        <f>SUM(H44,H48,H53)+H58</f>
        <v>15091.7</v>
      </c>
    </row>
    <row r="44" spans="1:8" ht="17.25" customHeight="1">
      <c r="A44" s="99" t="s">
        <v>11</v>
      </c>
      <c r="C44" s="21" t="s">
        <v>83</v>
      </c>
      <c r="D44" s="22" t="s">
        <v>84</v>
      </c>
      <c r="E44" s="23">
        <f>SUM(E45)</f>
        <v>5479.2</v>
      </c>
      <c r="F44" s="23">
        <f>SUM(F45)</f>
        <v>1253.9</v>
      </c>
      <c r="G44" s="23">
        <f>SUM(G45)</f>
        <v>64.1</v>
      </c>
      <c r="H44" s="24">
        <f>SUM(H45)</f>
        <v>5543.3</v>
      </c>
    </row>
    <row r="45" spans="1:8" ht="16.5" customHeight="1">
      <c r="A45" s="25" t="s">
        <v>11</v>
      </c>
      <c r="C45" s="26" t="s">
        <v>85</v>
      </c>
      <c r="D45" s="100" t="s">
        <v>86</v>
      </c>
      <c r="E45" s="32">
        <f>E46+E47</f>
        <v>5479.2</v>
      </c>
      <c r="F45" s="32">
        <f>F46+F47</f>
        <v>1253.9</v>
      </c>
      <c r="G45" s="32">
        <f>G46+G47</f>
        <v>64.1</v>
      </c>
      <c r="H45" s="32">
        <f>H46+H47</f>
        <v>5543.3</v>
      </c>
    </row>
    <row r="46" spans="1:8" ht="13.5">
      <c r="A46" s="25" t="s">
        <v>53</v>
      </c>
      <c r="C46" s="101" t="s">
        <v>87</v>
      </c>
      <c r="D46" s="31" t="s">
        <v>88</v>
      </c>
      <c r="E46" s="32">
        <v>5479.2</v>
      </c>
      <c r="F46" s="32">
        <v>1253.9</v>
      </c>
      <c r="G46" s="32"/>
      <c r="H46" s="33">
        <f>G46+E46</f>
        <v>5479.2</v>
      </c>
    </row>
    <row r="47" spans="1:8" ht="13.5">
      <c r="A47" s="25"/>
      <c r="C47" s="101" t="s">
        <v>126</v>
      </c>
      <c r="D47" s="31" t="s">
        <v>127</v>
      </c>
      <c r="E47" s="32">
        <v>0</v>
      </c>
      <c r="F47" s="32">
        <v>0</v>
      </c>
      <c r="G47" s="32">
        <v>64.1</v>
      </c>
      <c r="H47" s="33">
        <v>64.1</v>
      </c>
    </row>
    <row r="48" spans="1:8" ht="13.5">
      <c r="A48" s="99" t="s">
        <v>11</v>
      </c>
      <c r="C48" s="79" t="s">
        <v>89</v>
      </c>
      <c r="D48" s="102" t="s">
        <v>90</v>
      </c>
      <c r="E48" s="23">
        <f>SUM(E49)</f>
        <v>4103.2</v>
      </c>
      <c r="F48" s="23">
        <f>SUM(F49)</f>
        <v>1033.6</v>
      </c>
      <c r="G48" s="23">
        <f>SUM(G49)</f>
        <v>5128.5</v>
      </c>
      <c r="H48" s="24">
        <f>SUM(H49)</f>
        <v>9231.7</v>
      </c>
    </row>
    <row r="49" spans="1:8" ht="13.5">
      <c r="A49" s="25" t="s">
        <v>11</v>
      </c>
      <c r="C49" s="103" t="s">
        <v>91</v>
      </c>
      <c r="D49" s="83" t="s">
        <v>92</v>
      </c>
      <c r="E49" s="104">
        <f>SUM(E50,E51,E52)</f>
        <v>4103.2</v>
      </c>
      <c r="F49" s="104">
        <f>SUM(F50,F51,F52)</f>
        <v>1033.6</v>
      </c>
      <c r="G49" s="104">
        <f>SUM(G50,G51,G52)</f>
        <v>5128.5</v>
      </c>
      <c r="H49" s="104">
        <f>SUM(H50,H51,H52)</f>
        <v>9231.7</v>
      </c>
    </row>
    <row r="50" spans="1:8" ht="13.5">
      <c r="A50" s="25" t="s">
        <v>53</v>
      </c>
      <c r="C50" s="101" t="s">
        <v>93</v>
      </c>
      <c r="D50" s="31" t="s">
        <v>94</v>
      </c>
      <c r="E50" s="32">
        <v>4103.2</v>
      </c>
      <c r="F50" s="32">
        <v>1033.6</v>
      </c>
      <c r="G50" s="32">
        <v>628.5</v>
      </c>
      <c r="H50" s="33">
        <f>G50+E50</f>
        <v>4731.7</v>
      </c>
    </row>
    <row r="51" spans="1:8" ht="13.5">
      <c r="A51" s="25"/>
      <c r="C51" s="101" t="s">
        <v>128</v>
      </c>
      <c r="D51" s="31" t="s">
        <v>94</v>
      </c>
      <c r="E51" s="32">
        <v>0</v>
      </c>
      <c r="F51" s="32">
        <v>0</v>
      </c>
      <c r="G51" s="32">
        <v>1000</v>
      </c>
      <c r="H51" s="33">
        <v>1000</v>
      </c>
    </row>
    <row r="52" spans="1:8" ht="25.5">
      <c r="A52" s="25"/>
      <c r="C52" s="101" t="s">
        <v>130</v>
      </c>
      <c r="D52" s="31" t="s">
        <v>129</v>
      </c>
      <c r="E52" s="32">
        <v>0</v>
      </c>
      <c r="F52" s="32">
        <v>0</v>
      </c>
      <c r="G52" s="32">
        <v>3500</v>
      </c>
      <c r="H52" s="33">
        <v>3500</v>
      </c>
    </row>
    <row r="53" spans="1:8" ht="18" customHeight="1">
      <c r="A53" s="99" t="s">
        <v>11</v>
      </c>
      <c r="C53" s="79" t="s">
        <v>95</v>
      </c>
      <c r="D53" s="105" t="s">
        <v>96</v>
      </c>
      <c r="E53" s="23">
        <f>SUM(E54)+E56</f>
        <v>316.70000000000005</v>
      </c>
      <c r="F53" s="23">
        <f>SUM(F54)+F56</f>
        <v>89.4</v>
      </c>
      <c r="G53" s="23">
        <f>SUM(G54)+G56</f>
        <v>0</v>
      </c>
      <c r="H53" s="24">
        <f>SUM(H54)+H56</f>
        <v>316.70000000000005</v>
      </c>
    </row>
    <row r="54" spans="1:8" ht="13.5">
      <c r="A54" s="25" t="s">
        <v>11</v>
      </c>
      <c r="C54" s="106" t="s">
        <v>97</v>
      </c>
      <c r="D54" s="77" t="s">
        <v>98</v>
      </c>
      <c r="E54" s="107">
        <f>SUM(E55)</f>
        <v>231.8</v>
      </c>
      <c r="F54" s="107">
        <f>SUM(F55)</f>
        <v>72.4</v>
      </c>
      <c r="G54" s="107">
        <f>SUM(G55)</f>
        <v>0</v>
      </c>
      <c r="H54" s="108">
        <f>SUM(H55)</f>
        <v>231.8</v>
      </c>
    </row>
    <row r="55" spans="1:8" ht="25.5">
      <c r="A55" s="25" t="s">
        <v>53</v>
      </c>
      <c r="C55" s="101" t="s">
        <v>99</v>
      </c>
      <c r="D55" s="31" t="s">
        <v>100</v>
      </c>
      <c r="E55" s="32">
        <v>231.8</v>
      </c>
      <c r="F55" s="32">
        <v>72.4</v>
      </c>
      <c r="G55" s="32"/>
      <c r="H55" s="33">
        <f>G55+E55</f>
        <v>231.8</v>
      </c>
    </row>
    <row r="56" spans="1:8" ht="13.5">
      <c r="A56" s="25" t="s">
        <v>11</v>
      </c>
      <c r="C56" s="76" t="s">
        <v>101</v>
      </c>
      <c r="D56" s="77" t="s">
        <v>102</v>
      </c>
      <c r="E56" s="27">
        <f>E57</f>
        <v>84.9</v>
      </c>
      <c r="F56" s="27">
        <f>F57</f>
        <v>17</v>
      </c>
      <c r="G56" s="27">
        <f>G57</f>
        <v>0</v>
      </c>
      <c r="H56" s="28">
        <f>H57</f>
        <v>84.9</v>
      </c>
    </row>
    <row r="57" spans="1:8" ht="25.5">
      <c r="A57" s="25" t="s">
        <v>53</v>
      </c>
      <c r="C57" s="101" t="s">
        <v>103</v>
      </c>
      <c r="D57" s="31" t="s">
        <v>104</v>
      </c>
      <c r="E57" s="32">
        <v>84.9</v>
      </c>
      <c r="F57" s="32">
        <v>17</v>
      </c>
      <c r="G57" s="32"/>
      <c r="H57" s="33">
        <f>G57+E57</f>
        <v>84.9</v>
      </c>
    </row>
    <row r="58" spans="1:8" ht="13.5" customHeight="1" hidden="1">
      <c r="A58" s="99" t="s">
        <v>11</v>
      </c>
      <c r="C58" s="109" t="s">
        <v>105</v>
      </c>
      <c r="D58" s="102" t="s">
        <v>106</v>
      </c>
      <c r="E58" s="23">
        <f aca="true" t="shared" si="0" ref="E58:H59">E59</f>
        <v>0</v>
      </c>
      <c r="F58" s="23">
        <f t="shared" si="0"/>
        <v>0</v>
      </c>
      <c r="G58" s="23">
        <f t="shared" si="0"/>
        <v>0</v>
      </c>
      <c r="H58" s="24">
        <f t="shared" si="0"/>
        <v>0</v>
      </c>
    </row>
    <row r="59" spans="1:8" ht="13.5" customHeight="1" hidden="1">
      <c r="A59" s="25" t="s">
        <v>11</v>
      </c>
      <c r="C59" s="76" t="s">
        <v>107</v>
      </c>
      <c r="D59" s="77" t="s">
        <v>108</v>
      </c>
      <c r="E59" s="32">
        <f t="shared" si="0"/>
        <v>0</v>
      </c>
      <c r="F59" s="32">
        <f t="shared" si="0"/>
        <v>0</v>
      </c>
      <c r="G59" s="32">
        <f t="shared" si="0"/>
        <v>0</v>
      </c>
      <c r="H59" s="33">
        <f t="shared" si="0"/>
        <v>0</v>
      </c>
    </row>
    <row r="60" spans="1:8" ht="13.5" customHeight="1" hidden="1">
      <c r="A60" s="25" t="s">
        <v>53</v>
      </c>
      <c r="C60" s="51" t="s">
        <v>109</v>
      </c>
      <c r="D60" s="31" t="s">
        <v>110</v>
      </c>
      <c r="E60" s="32"/>
      <c r="F60" s="32"/>
      <c r="G60" s="32"/>
      <c r="H60" s="33">
        <f>G60+E60</f>
        <v>0</v>
      </c>
    </row>
    <row r="61" spans="1:8" ht="57">
      <c r="A61" s="25"/>
      <c r="C61" s="110" t="s">
        <v>111</v>
      </c>
      <c r="D61" s="111" t="s">
        <v>112</v>
      </c>
      <c r="E61" s="112"/>
      <c r="F61" s="112">
        <f aca="true" t="shared" si="1" ref="F61:H62">F62</f>
        <v>4</v>
      </c>
      <c r="G61" s="112">
        <f t="shared" si="1"/>
        <v>0</v>
      </c>
      <c r="H61" s="112">
        <f t="shared" si="1"/>
        <v>0</v>
      </c>
    </row>
    <row r="62" spans="1:8" ht="24">
      <c r="A62" s="25"/>
      <c r="C62" s="113" t="s">
        <v>113</v>
      </c>
      <c r="D62" s="114" t="s">
        <v>114</v>
      </c>
      <c r="E62" s="115"/>
      <c r="F62" s="115">
        <f t="shared" si="1"/>
        <v>4</v>
      </c>
      <c r="G62" s="115">
        <f t="shared" si="1"/>
        <v>0</v>
      </c>
      <c r="H62" s="115">
        <f t="shared" si="1"/>
        <v>0</v>
      </c>
    </row>
    <row r="63" spans="1:8" ht="25.5">
      <c r="A63" s="25"/>
      <c r="C63" s="116" t="s">
        <v>115</v>
      </c>
      <c r="D63" s="117" t="s">
        <v>116</v>
      </c>
      <c r="E63" s="118"/>
      <c r="F63" s="118">
        <v>4</v>
      </c>
      <c r="G63" s="118"/>
      <c r="H63" s="33">
        <f>G63+E63</f>
        <v>0</v>
      </c>
    </row>
    <row r="64" spans="1:8" ht="28.5">
      <c r="A64" s="25"/>
      <c r="C64" s="110" t="s">
        <v>117</v>
      </c>
      <c r="D64" s="111" t="s">
        <v>118</v>
      </c>
      <c r="E64" s="112"/>
      <c r="F64" s="112">
        <f>F65</f>
        <v>-813</v>
      </c>
      <c r="G64" s="112">
        <f>G65</f>
        <v>0</v>
      </c>
      <c r="H64" s="112">
        <f>H65</f>
        <v>0</v>
      </c>
    </row>
    <row r="65" spans="1:8" ht="25.5">
      <c r="A65" s="25"/>
      <c r="C65" s="116" t="s">
        <v>119</v>
      </c>
      <c r="D65" s="117" t="s">
        <v>120</v>
      </c>
      <c r="E65" s="118"/>
      <c r="F65" s="118">
        <v>-813</v>
      </c>
      <c r="G65" s="118"/>
      <c r="H65" s="33">
        <f>G65+E65</f>
        <v>0</v>
      </c>
    </row>
    <row r="66" spans="1:8" s="120" customFormat="1" ht="18.75" customHeight="1" thickBot="1">
      <c r="A66" s="119"/>
      <c r="C66" s="121" t="s">
        <v>121</v>
      </c>
      <c r="D66" s="122"/>
      <c r="E66" s="123">
        <f>E42+E8</f>
        <v>11417.2</v>
      </c>
      <c r="F66" s="123">
        <f>F42+F8</f>
        <v>1892.3000000000002</v>
      </c>
      <c r="G66" s="123">
        <f>G42+G8</f>
        <v>5192.6</v>
      </c>
      <c r="H66" s="124">
        <f>H42+H8</f>
        <v>16609.8</v>
      </c>
    </row>
    <row r="67" spans="2:4" ht="11.25" customHeight="1">
      <c r="B67" s="125"/>
      <c r="C67" s="125"/>
      <c r="D67" s="125"/>
    </row>
    <row r="68" spans="2:4" ht="11.25" customHeight="1">
      <c r="B68" s="125"/>
      <c r="C68" s="125"/>
      <c r="D68" s="125"/>
    </row>
    <row r="70" spans="3:4" ht="14.25">
      <c r="C70" s="126"/>
      <c r="D70" s="126"/>
    </row>
  </sheetData>
  <sheetProtection/>
  <mergeCells count="9">
    <mergeCell ref="F1:H1"/>
    <mergeCell ref="C3:H3"/>
    <mergeCell ref="G6:G7"/>
    <mergeCell ref="H6:H7"/>
    <mergeCell ref="F6:F7"/>
    <mergeCell ref="A6:B6"/>
    <mergeCell ref="C6:C7"/>
    <mergeCell ref="E6:E7"/>
    <mergeCell ref="D6:D7"/>
  </mergeCells>
  <printOptions/>
  <pageMargins left="0.45" right="0" top="0.3937007874015748" bottom="0" header="0.16" footer="0"/>
  <pageSetup horizontalDpi="600" verticalDpi="600" orientation="portrait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2014-05-21T05:55:42Z</cp:lastPrinted>
  <dcterms:created xsi:type="dcterms:W3CDTF">1996-10-08T23:32:33Z</dcterms:created>
  <dcterms:modified xsi:type="dcterms:W3CDTF">2014-05-21T05:55:47Z</dcterms:modified>
  <cp:category/>
  <cp:version/>
  <cp:contentType/>
  <cp:contentStatus/>
</cp:coreProperties>
</file>