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'Лист1'!$A$1:$F$119</definedName>
  </definedNames>
  <calcPr fullCalcOnLoad="1"/>
</workbook>
</file>

<file path=xl/sharedStrings.xml><?xml version="1.0" encoding="utf-8"?>
<sst xmlns="http://schemas.openxmlformats.org/spreadsheetml/2006/main" count="322" uniqueCount="150">
  <si>
    <t>прочие работы, услуги</t>
  </si>
  <si>
    <t>прочие расходы</t>
  </si>
  <si>
    <t xml:space="preserve">наименование </t>
  </si>
  <si>
    <t>%
исполнения</t>
  </si>
  <si>
    <t>тыс.руб</t>
  </si>
  <si>
    <t>прочие услуги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</si>
  <si>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</si>
  <si>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</si>
  <si>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</si>
  <si>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</si>
  <si>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</si>
  <si>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</si>
  <si>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</si>
  <si>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</si>
  <si>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22100</t>
  </si>
  <si>
    <t>Услуги связи</t>
  </si>
  <si>
    <t>22300</t>
  </si>
  <si>
    <t>Коммунальные услуги</t>
  </si>
  <si>
    <t>22504</t>
  </si>
  <si>
    <t>текущие ремонты (зданий, сооружений)</t>
  </si>
  <si>
    <t>22506</t>
  </si>
  <si>
    <t>22609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</si>
  <si>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</si>
  <si>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</si>
  <si>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</si>
  <si>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</si>
  <si>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</si>
  <si>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</si>
  <si>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29004</t>
  </si>
  <si>
    <t>транспортный налог</t>
  </si>
  <si>
    <t>29007</t>
  </si>
  <si>
    <t>госпошлина</t>
  </si>
  <si>
    <t>29008</t>
  </si>
  <si>
    <t>доп. расходы по исполнительным листам</t>
  </si>
  <si>
    <t>29009</t>
  </si>
  <si>
    <t>пени, штрафы</t>
  </si>
  <si>
    <t>31006</t>
  </si>
  <si>
    <t>Приобретение оборудования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</si>
  <si>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</si>
  <si>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</si>
  <si>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</si>
  <si>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</si>
  <si>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</si>
  <si>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</si>
  <si>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</si>
  <si>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</si>
  <si>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</si>
  <si>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</si>
  <si>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</si>
  <si>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</si>
  <si>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</si>
  <si>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</si>
  <si>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</si>
  <si>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0111</t>
  </si>
  <si>
    <t>29003</t>
  </si>
  <si>
    <t>0113</t>
  </si>
  <si>
    <t>29011</t>
  </si>
  <si>
    <t>членский взнос</t>
  </si>
  <si>
    <t>0200</t>
  </si>
  <si>
    <t>0203</t>
  </si>
  <si>
    <t>21201</t>
  </si>
  <si>
    <t>льготный проезд</t>
  </si>
  <si>
    <t>31008</t>
  </si>
  <si>
    <t>Производственный и хозяйственный инвентарь</t>
  </si>
  <si>
    <t>0400</t>
  </si>
  <si>
    <t>0401</t>
  </si>
  <si>
    <t>0409</t>
  </si>
  <si>
    <t>0500</t>
  </si>
  <si>
    <t>0503</t>
  </si>
  <si>
    <t>0800</t>
  </si>
  <si>
    <t>0801</t>
  </si>
  <si>
    <t>1300</t>
  </si>
  <si>
    <t>1301</t>
  </si>
  <si>
    <t>23100</t>
  </si>
  <si>
    <t>Обслуживание внутреннего долга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</si>
  <si>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</si>
  <si>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</si>
  <si>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22608</t>
  </si>
  <si>
    <t>подписка</t>
  </si>
  <si>
    <t>29002</t>
  </si>
  <si>
    <t>приобретение подарочной и поздравительной продукции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</si>
  <si>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</si>
  <si>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</si>
  <si>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</si>
  <si>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</si>
  <si>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</si>
  <si>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</si>
  <si>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</si>
  <si>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</si>
  <si>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</si>
  <si>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</si>
  <si>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</si>
  <si>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</si>
  <si>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</si>
  <si>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</si>
  <si>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</si>
  <si>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</si>
  <si>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</si>
  <si>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</si>
  <si>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КФРС</t>
  </si>
  <si>
    <t>Доп ФК</t>
  </si>
  <si>
    <t>План на
2017 год</t>
  </si>
  <si>
    <t>ВСЕГО:</t>
  </si>
  <si>
    <t/>
  </si>
  <si>
    <t>31003</t>
  </si>
  <si>
    <t>Приобретение вычислительной техники и оргтехники</t>
  </si>
  <si>
    <t>0107</t>
  </si>
  <si>
    <t>Обеспечение проведения выборов и референдумов</t>
  </si>
  <si>
    <t>22512</t>
  </si>
  <si>
    <t>содержание мест захоронения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</si>
  <si>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</si>
  <si>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</si>
  <si>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</si>
  <si>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</si>
  <si>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</si>
  <si>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</si>
  <si>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34001</t>
  </si>
  <si>
    <t>продукты питания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</si>
  <si>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</si>
  <si>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</si>
  <si>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</si>
  <si>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</si>
  <si>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</si>
  <si>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</si>
  <si>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</si>
  <si>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</si>
  <si>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</si>
  <si>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</si>
  <si>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22605</t>
  </si>
  <si>
    <t>монтажные работы</t>
  </si>
  <si>
    <t>31012</t>
  </si>
  <si>
    <t>приобретение приборов учета</t>
  </si>
  <si>
    <t>0502</t>
  </si>
  <si>
    <t>Коммунальное хозяйство</t>
  </si>
  <si>
    <t>31010</t>
  </si>
  <si>
    <t>Строительство зданий и сооружений</t>
  </si>
  <si>
    <t>29013</t>
  </si>
  <si>
    <t>уплата налога на имущество организаций</t>
  </si>
  <si>
    <t>1100</t>
  </si>
  <si>
    <t>ФИЗИЧЕСКАЯ КУЛЬТУРА И СПОРТ</t>
  </si>
  <si>
    <t>1101</t>
  </si>
  <si>
    <t>Физическая культура и спорт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</si>
  <si>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</si>
  <si>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</si>
  <si>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1105</t>
  </si>
  <si>
    <t>22607</t>
  </si>
  <si>
    <t>услуги, оказываемые экспертными организациями</t>
  </si>
  <si>
    <t>РАСЧЁТ ПО ФУНКЦИОНАЛЬНОЙ СТРУКТУРЕ РАСХОДОВ
БЮДЖЕТА БЕРЕЗНЯКОВСКОГО МУНИЦИПАЛЬНОГО ОБРАЗОВАНИЯ 
ЗА 1 ПОЛУГОДИЕ 2017 ГОДА</t>
  </si>
  <si>
    <t>Исполнение
за 1 полугодие 2017 года</t>
  </si>
  <si>
    <t>Справочная № 1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2017 года" 
от  "   26     "  июля     2017 г. №  85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</si>
</sst>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7" fillId="33" borderId="11" xfId="0" applyNumberFormat="1" applyFont="1" applyFill="1" applyBorder="1" applyAlignment="1" applyProtection="1">
      <alignment horizontal="center" vertical="top" wrapText="1"/>
      <protection/>
    </xf>
    <xf numFmtId="49" fontId="7" fillId="33" borderId="11" xfId="0" applyNumberFormat="1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Alignment="1">
      <alignment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vertical="center"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left"/>
      <protection/>
    </xf>
    <xf numFmtId="172" fontId="6" fillId="35" borderId="11" xfId="0" applyNumberFormat="1" applyFont="1" applyFill="1" applyBorder="1" applyAlignment="1">
      <alignment horizontal="right" vertical="center"/>
    </xf>
    <xf numFmtId="49" fontId="7" fillId="35" borderId="11" xfId="0" applyNumberFormat="1" applyFont="1" applyFill="1" applyBorder="1" applyAlignment="1" applyProtection="1">
      <alignment horizontal="center" vertical="top" wrapText="1"/>
      <protection/>
    </xf>
    <xf numFmtId="49" fontId="7" fillId="35" borderId="11" xfId="0" applyNumberFormat="1" applyFont="1" applyFill="1" applyBorder="1" applyAlignment="1" applyProtection="1">
      <alignment horizontal="left" vertical="top" wrapText="1"/>
      <protection/>
    </xf>
    <xf numFmtId="172" fontId="7" fillId="35" borderId="11" xfId="0" applyNumberFormat="1" applyFont="1" applyFill="1" applyBorder="1" applyAlignment="1">
      <alignment horizontal="right" vertical="center"/>
    </xf>
    <xf numFmtId="172" fontId="7" fillId="33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3" fontId="6" fillId="35" borderId="11" xfId="0" applyNumberFormat="1" applyFont="1" applyFill="1" applyBorder="1" applyAlignment="1">
      <alignment horizontal="right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 outlineLevelRow="2"/>
  <cols>
    <col min="1" max="1" width="10.375" style="1" customWidth="1"/>
    <col min="2" max="2" width="8.875" style="2" customWidth="1"/>
    <col min="3" max="3" width="64.75390625" style="1" customWidth="1"/>
    <col min="4" max="6" width="15.125" style="1" customWidth="1"/>
    <col min="7" max="16384" width="9.125" style="1" customWidth="1"/>
  </cols>
  <sheetData>
    <row r="1" spans="3:6" ht="125.25" customHeight="1">
      <c r="C1" s="5"/>
      <c r="D1" s="29" t="s">
        <v>149</v>
      </c>
      <c r="E1" s="29"/>
      <c r="F1" s="29"/>
    </row>
    <row r="2" ht="12.75" customHeight="1"/>
    <row r="3" spans="1:6" ht="64.5" customHeight="1">
      <c r="A3" s="30" t="s">
        <v>147</v>
      </c>
      <c r="B3" s="30"/>
      <c r="C3" s="30"/>
      <c r="D3" s="30"/>
      <c r="E3" s="30"/>
      <c r="F3" s="30"/>
    </row>
    <row r="4" spans="4:6" ht="12" customHeight="1">
      <c r="D4" s="3"/>
      <c r="E4" s="3"/>
      <c r="F4" s="3" t="s">
        <v>4</v>
      </c>
    </row>
    <row r="5" spans="1:6" ht="45" customHeight="1">
      <c r="A5" s="6" t="s">
        <v>99</v>
      </c>
      <c r="B5" s="6" t="s">
        <v>100</v>
      </c>
      <c r="C5" s="6" t="s">
        <v>2</v>
      </c>
      <c r="D5" s="7" t="s">
        <v>101</v>
      </c>
      <c r="E5" s="7" t="s">
        <v>148</v>
      </c>
      <c r="F5" s="7" t="s">
        <v>3</v>
      </c>
    </row>
    <row r="6" spans="1:6" s="8" customFormat="1" ht="15" customHeight="1">
      <c r="A6" s="15" t="s">
        <v>102</v>
      </c>
      <c r="B6" s="15" t="s">
        <v>103</v>
      </c>
      <c r="C6" s="16"/>
      <c r="D6" s="17">
        <f>D7+D52+D60+D64+D77+D87+D90+D110+D113+D117</f>
        <v>45524.5</v>
      </c>
      <c r="E6" s="17">
        <f>E7+E52+E60+E64+E77+E87+E90+E110+E113+E117</f>
        <v>6219.400000000001</v>
      </c>
      <c r="F6" s="23">
        <f>E6/D6*100</f>
        <v>13.661654713396084</v>
      </c>
    </row>
    <row r="7" spans="1:6" s="11" customFormat="1" ht="36" customHeight="1" outlineLevel="1">
      <c r="A7" s="18" t="s">
        <v>6</v>
      </c>
      <c r="B7" s="18"/>
      <c r="C7" s="19" t="s">
        <v>81</v>
      </c>
      <c r="D7" s="20">
        <f>D8+D11+D15+D41+D44+D46+D48</f>
        <v>6802.399999999999</v>
      </c>
      <c r="E7" s="20">
        <f>E8+E11+E15+E41+E44+E46+E48</f>
        <v>3886.5</v>
      </c>
      <c r="F7" s="23">
        <f aca="true" t="shared" si="0" ref="F7:F70">E7/D7*100</f>
        <v>57.134246736445974</v>
      </c>
    </row>
    <row r="8" spans="1:6" s="8" customFormat="1" ht="30" outlineLevel="2">
      <c r="A8" s="9" t="s">
        <v>7</v>
      </c>
      <c r="B8" s="9"/>
      <c r="C8" s="10" t="s">
        <v>82</v>
      </c>
      <c r="D8" s="21">
        <f>D9+D10</f>
        <v>1078.1</v>
      </c>
      <c r="E8" s="21">
        <f>E9+E10</f>
        <v>491.6</v>
      </c>
      <c r="F8" s="25">
        <f t="shared" si="0"/>
        <v>45.59873852147297</v>
      </c>
    </row>
    <row r="9" spans="1:6" s="8" customFormat="1" ht="15" outlineLevel="2">
      <c r="A9" s="12" t="s">
        <v>7</v>
      </c>
      <c r="B9" s="12" t="s">
        <v>8</v>
      </c>
      <c r="C9" s="13" t="s">
        <v>9</v>
      </c>
      <c r="D9" s="22">
        <v>813.3</v>
      </c>
      <c r="E9" s="22">
        <v>377.6</v>
      </c>
      <c r="F9" s="24">
        <f t="shared" si="0"/>
        <v>46.428132300504124</v>
      </c>
    </row>
    <row r="10" spans="1:6" s="11" customFormat="1" ht="34.5" customHeight="1" outlineLevel="1">
      <c r="A10" s="12" t="s">
        <v>7</v>
      </c>
      <c r="B10" s="12" t="s">
        <v>10</v>
      </c>
      <c r="C10" s="13" t="s">
        <v>11</v>
      </c>
      <c r="D10" s="22">
        <v>264.8</v>
      </c>
      <c r="E10" s="22">
        <v>114</v>
      </c>
      <c r="F10" s="24">
        <f t="shared" si="0"/>
        <v>43.05135951661631</v>
      </c>
    </row>
    <row r="11" spans="1:6" s="8" customFormat="1" ht="45" outlineLevel="2">
      <c r="A11" s="9" t="s">
        <v>12</v>
      </c>
      <c r="B11" s="9"/>
      <c r="C11" s="10" t="s">
        <v>83</v>
      </c>
      <c r="D11" s="21">
        <f>D12+D13+D14</f>
        <v>587.1</v>
      </c>
      <c r="E11" s="21">
        <f>E12+E13+E14</f>
        <v>250.4</v>
      </c>
      <c r="F11" s="25">
        <f t="shared" si="0"/>
        <v>42.65031510815875</v>
      </c>
    </row>
    <row r="12" spans="1:6" s="8" customFormat="1" ht="15" outlineLevel="2">
      <c r="A12" s="12" t="s">
        <v>12</v>
      </c>
      <c r="B12" s="12" t="s">
        <v>8</v>
      </c>
      <c r="C12" s="13" t="s">
        <v>9</v>
      </c>
      <c r="D12" s="22">
        <v>450.5</v>
      </c>
      <c r="E12" s="22">
        <v>192.3</v>
      </c>
      <c r="F12" s="24">
        <f t="shared" si="0"/>
        <v>42.68590455049945</v>
      </c>
    </row>
    <row r="13" spans="1:6" s="11" customFormat="1" ht="15" outlineLevel="1">
      <c r="A13" s="12" t="s">
        <v>12</v>
      </c>
      <c r="B13" s="12" t="s">
        <v>10</v>
      </c>
      <c r="C13" s="13" t="s">
        <v>11</v>
      </c>
      <c r="D13" s="22">
        <v>136.1</v>
      </c>
      <c r="E13" s="22">
        <v>58.1</v>
      </c>
      <c r="F13" s="24">
        <f t="shared" si="0"/>
        <v>42.68919911829537</v>
      </c>
    </row>
    <row r="14" spans="1:6" s="8" customFormat="1" ht="51" customHeight="1" outlineLevel="2">
      <c r="A14" s="12" t="s">
        <v>12</v>
      </c>
      <c r="B14" s="12" t="s">
        <v>34</v>
      </c>
      <c r="C14" s="13" t="s">
        <v>35</v>
      </c>
      <c r="D14" s="22">
        <v>0.5</v>
      </c>
      <c r="E14" s="22"/>
      <c r="F14" s="24">
        <f t="shared" si="0"/>
        <v>0</v>
      </c>
    </row>
    <row r="15" spans="1:6" s="8" customFormat="1" ht="45" outlineLevel="2">
      <c r="A15" s="9" t="s">
        <v>13</v>
      </c>
      <c r="B15" s="9"/>
      <c r="C15" s="10" t="s">
        <v>84</v>
      </c>
      <c r="D15" s="21">
        <f>SUM(D16:D40)</f>
        <v>4066.9999999999995</v>
      </c>
      <c r="E15" s="21">
        <v>2453.1</v>
      </c>
      <c r="F15" s="25">
        <f t="shared" si="0"/>
        <v>60.31718711581019</v>
      </c>
    </row>
    <row r="16" spans="1:6" s="8" customFormat="1" ht="15" outlineLevel="2">
      <c r="A16" s="12" t="s">
        <v>13</v>
      </c>
      <c r="B16" s="12" t="s">
        <v>8</v>
      </c>
      <c r="C16" s="13" t="s">
        <v>9</v>
      </c>
      <c r="D16" s="22">
        <v>2095.7</v>
      </c>
      <c r="E16" s="22">
        <v>1483.4</v>
      </c>
      <c r="F16" s="24">
        <f t="shared" si="0"/>
        <v>70.783031922508</v>
      </c>
    </row>
    <row r="17" spans="1:6" s="8" customFormat="1" ht="15" outlineLevel="2">
      <c r="A17" s="12" t="s">
        <v>13</v>
      </c>
      <c r="B17" s="12" t="s">
        <v>60</v>
      </c>
      <c r="C17" s="13" t="s">
        <v>61</v>
      </c>
      <c r="D17" s="22">
        <v>25</v>
      </c>
      <c r="E17" s="22">
        <v>0</v>
      </c>
      <c r="F17" s="24">
        <f t="shared" si="0"/>
        <v>0</v>
      </c>
    </row>
    <row r="18" spans="1:6" s="8" customFormat="1" ht="15" outlineLevel="2">
      <c r="A18" s="12" t="s">
        <v>13</v>
      </c>
      <c r="B18" s="12" t="s">
        <v>10</v>
      </c>
      <c r="C18" s="13" t="s">
        <v>11</v>
      </c>
      <c r="D18" s="22">
        <v>675.3</v>
      </c>
      <c r="E18" s="22">
        <v>453</v>
      </c>
      <c r="F18" s="24">
        <f t="shared" si="0"/>
        <v>67.0812972012439</v>
      </c>
    </row>
    <row r="19" spans="1:6" s="8" customFormat="1" ht="15" outlineLevel="2">
      <c r="A19" s="12" t="s">
        <v>13</v>
      </c>
      <c r="B19" s="12" t="s">
        <v>14</v>
      </c>
      <c r="C19" s="13" t="s">
        <v>15</v>
      </c>
      <c r="D19" s="22">
        <v>55</v>
      </c>
      <c r="E19" s="22">
        <v>16.1</v>
      </c>
      <c r="F19" s="24">
        <f t="shared" si="0"/>
        <v>29.272727272727277</v>
      </c>
    </row>
    <row r="20" spans="1:6" s="8" customFormat="1" ht="15" outlineLevel="2">
      <c r="A20" s="12" t="s">
        <v>13</v>
      </c>
      <c r="B20" s="12" t="s">
        <v>16</v>
      </c>
      <c r="C20" s="13" t="s">
        <v>17</v>
      </c>
      <c r="D20" s="22">
        <v>702</v>
      </c>
      <c r="E20" s="22">
        <v>357.5</v>
      </c>
      <c r="F20" s="24">
        <f t="shared" si="0"/>
        <v>50.92592592592593</v>
      </c>
    </row>
    <row r="21" spans="1:6" s="8" customFormat="1" ht="30" outlineLevel="2">
      <c r="A21" s="12" t="s">
        <v>13</v>
      </c>
      <c r="B21" s="12" t="s">
        <v>75</v>
      </c>
      <c r="C21" s="13" t="s">
        <v>76</v>
      </c>
      <c r="D21" s="22">
        <v>0.5</v>
      </c>
      <c r="E21" s="22"/>
      <c r="F21" s="24">
        <f t="shared" si="0"/>
        <v>0</v>
      </c>
    </row>
    <row r="22" spans="1:6" s="8" customFormat="1" ht="15" outlineLevel="2">
      <c r="A22" s="12" t="s">
        <v>13</v>
      </c>
      <c r="B22" s="12" t="s">
        <v>18</v>
      </c>
      <c r="C22" s="13" t="s">
        <v>19</v>
      </c>
      <c r="D22" s="22">
        <v>35.2</v>
      </c>
      <c r="E22" s="22">
        <v>32.2</v>
      </c>
      <c r="F22" s="24">
        <f t="shared" si="0"/>
        <v>91.47727272727273</v>
      </c>
    </row>
    <row r="23" spans="1:6" s="8" customFormat="1" ht="15" outlineLevel="2">
      <c r="A23" s="12" t="s">
        <v>13</v>
      </c>
      <c r="B23" s="12" t="s">
        <v>20</v>
      </c>
      <c r="C23" s="13" t="s">
        <v>0</v>
      </c>
      <c r="D23" s="22">
        <v>62.3</v>
      </c>
      <c r="E23" s="22">
        <v>5</v>
      </c>
      <c r="F23" s="24">
        <f t="shared" si="0"/>
        <v>8.025682182985554</v>
      </c>
    </row>
    <row r="24" spans="1:6" s="8" customFormat="1" ht="30" outlineLevel="2">
      <c r="A24" s="12" t="s">
        <v>13</v>
      </c>
      <c r="B24" s="12" t="s">
        <v>114</v>
      </c>
      <c r="C24" s="13" t="s">
        <v>115</v>
      </c>
      <c r="D24" s="22">
        <v>25.1</v>
      </c>
      <c r="E24" s="22"/>
      <c r="F24" s="24">
        <f t="shared" si="0"/>
        <v>0</v>
      </c>
    </row>
    <row r="25" spans="1:6" s="8" customFormat="1" ht="15" outlineLevel="2">
      <c r="A25" s="12" t="s">
        <v>13</v>
      </c>
      <c r="B25" s="12" t="s">
        <v>77</v>
      </c>
      <c r="C25" s="13" t="s">
        <v>78</v>
      </c>
      <c r="D25" s="22">
        <v>1</v>
      </c>
      <c r="E25" s="22"/>
      <c r="F25" s="24">
        <f t="shared" si="0"/>
        <v>0</v>
      </c>
    </row>
    <row r="26" spans="1:6" s="8" customFormat="1" ht="15" outlineLevel="2">
      <c r="A26" s="12" t="s">
        <v>13</v>
      </c>
      <c r="B26" s="12" t="s">
        <v>21</v>
      </c>
      <c r="C26" s="13" t="s">
        <v>5</v>
      </c>
      <c r="D26" s="22">
        <v>15.5</v>
      </c>
      <c r="E26" s="22">
        <v>3</v>
      </c>
      <c r="F26" s="24">
        <f t="shared" si="0"/>
        <v>19.35483870967742</v>
      </c>
    </row>
    <row r="27" spans="1:6" s="8" customFormat="1" ht="15" outlineLevel="2">
      <c r="A27" s="12" t="s">
        <v>13</v>
      </c>
      <c r="B27" s="12" t="s">
        <v>22</v>
      </c>
      <c r="C27" s="13" t="s">
        <v>23</v>
      </c>
      <c r="D27" s="22">
        <v>25.6</v>
      </c>
      <c r="E27" s="22">
        <v>5.6</v>
      </c>
      <c r="F27" s="24">
        <f t="shared" si="0"/>
        <v>21.874999999999996</v>
      </c>
    </row>
    <row r="28" spans="1:6" s="8" customFormat="1" ht="30" outlineLevel="2">
      <c r="A28" s="12" t="s">
        <v>13</v>
      </c>
      <c r="B28" s="12" t="s">
        <v>24</v>
      </c>
      <c r="C28" s="13" t="s">
        <v>25</v>
      </c>
      <c r="D28" s="22">
        <v>57.6</v>
      </c>
      <c r="E28" s="22">
        <v>28.8</v>
      </c>
      <c r="F28" s="24">
        <f t="shared" si="0"/>
        <v>50</v>
      </c>
    </row>
    <row r="29" spans="1:6" s="8" customFormat="1" ht="45" outlineLevel="2">
      <c r="A29" s="12" t="s">
        <v>13</v>
      </c>
      <c r="B29" s="12" t="s">
        <v>26</v>
      </c>
      <c r="C29" s="13" t="s">
        <v>27</v>
      </c>
      <c r="D29" s="22">
        <v>57.6</v>
      </c>
      <c r="E29" s="22">
        <v>28.8</v>
      </c>
      <c r="F29" s="24">
        <f t="shared" si="0"/>
        <v>50</v>
      </c>
    </row>
    <row r="30" spans="1:6" s="8" customFormat="1" ht="15" outlineLevel="2">
      <c r="A30" s="12" t="s">
        <v>13</v>
      </c>
      <c r="B30" s="12" t="s">
        <v>28</v>
      </c>
      <c r="C30" s="13" t="s">
        <v>29</v>
      </c>
      <c r="D30" s="22">
        <v>3.6</v>
      </c>
      <c r="E30" s="22">
        <v>0.9</v>
      </c>
      <c r="F30" s="24">
        <f t="shared" si="0"/>
        <v>25</v>
      </c>
    </row>
    <row r="31" spans="1:6" s="8" customFormat="1" ht="15" outlineLevel="2">
      <c r="A31" s="12" t="s">
        <v>13</v>
      </c>
      <c r="B31" s="12" t="s">
        <v>32</v>
      </c>
      <c r="C31" s="13" t="s">
        <v>33</v>
      </c>
      <c r="D31" s="22">
        <v>0.5</v>
      </c>
      <c r="E31" s="22"/>
      <c r="F31" s="24">
        <f t="shared" si="0"/>
        <v>0</v>
      </c>
    </row>
    <row r="32" spans="1:6" s="11" customFormat="1" ht="15" outlineLevel="1">
      <c r="A32" s="12" t="s">
        <v>13</v>
      </c>
      <c r="B32" s="12" t="s">
        <v>34</v>
      </c>
      <c r="C32" s="13" t="s">
        <v>35</v>
      </c>
      <c r="D32" s="22">
        <v>2.5</v>
      </c>
      <c r="E32" s="22">
        <v>0.2</v>
      </c>
      <c r="F32" s="24">
        <f t="shared" si="0"/>
        <v>8</v>
      </c>
    </row>
    <row r="33" spans="1:6" s="8" customFormat="1" ht="15" outlineLevel="2">
      <c r="A33" s="12" t="s">
        <v>13</v>
      </c>
      <c r="B33" s="12" t="s">
        <v>104</v>
      </c>
      <c r="C33" s="13" t="s">
        <v>105</v>
      </c>
      <c r="D33" s="22">
        <v>10</v>
      </c>
      <c r="E33" s="22"/>
      <c r="F33" s="24">
        <f t="shared" si="0"/>
        <v>0</v>
      </c>
    </row>
    <row r="34" spans="1:6" s="8" customFormat="1" ht="15" outlineLevel="2">
      <c r="A34" s="12" t="s">
        <v>13</v>
      </c>
      <c r="B34" s="12" t="s">
        <v>36</v>
      </c>
      <c r="C34" s="13" t="s">
        <v>37</v>
      </c>
      <c r="D34" s="22">
        <v>25</v>
      </c>
      <c r="E34" s="22"/>
      <c r="F34" s="24">
        <f t="shared" si="0"/>
        <v>0</v>
      </c>
    </row>
    <row r="35" spans="1:6" s="11" customFormat="1" ht="15" outlineLevel="1">
      <c r="A35" s="12" t="s">
        <v>13</v>
      </c>
      <c r="B35" s="12" t="s">
        <v>62</v>
      </c>
      <c r="C35" s="13" t="s">
        <v>63</v>
      </c>
      <c r="D35" s="22">
        <v>15</v>
      </c>
      <c r="E35" s="22"/>
      <c r="F35" s="24">
        <f t="shared" si="0"/>
        <v>0</v>
      </c>
    </row>
    <row r="36" spans="1:6" s="8" customFormat="1" ht="15" outlineLevel="2">
      <c r="A36" s="12" t="s">
        <v>13</v>
      </c>
      <c r="B36" s="12" t="s">
        <v>38</v>
      </c>
      <c r="C36" s="13" t="s">
        <v>39</v>
      </c>
      <c r="D36" s="22">
        <v>95</v>
      </c>
      <c r="E36" s="22">
        <v>22</v>
      </c>
      <c r="F36" s="24">
        <f t="shared" si="0"/>
        <v>23.157894736842106</v>
      </c>
    </row>
    <row r="37" spans="1:6" s="11" customFormat="1" ht="15" outlineLevel="1">
      <c r="A37" s="12" t="s">
        <v>13</v>
      </c>
      <c r="B37" s="12" t="s">
        <v>40</v>
      </c>
      <c r="C37" s="13" t="s">
        <v>41</v>
      </c>
      <c r="D37" s="22">
        <v>20</v>
      </c>
      <c r="E37" s="22">
        <v>6.6</v>
      </c>
      <c r="F37" s="24">
        <f t="shared" si="0"/>
        <v>32.99999999999999</v>
      </c>
    </row>
    <row r="38" spans="1:6" s="8" customFormat="1" ht="15" outlineLevel="2">
      <c r="A38" s="12" t="s">
        <v>13</v>
      </c>
      <c r="B38" s="12" t="s">
        <v>42</v>
      </c>
      <c r="C38" s="13" t="s">
        <v>43</v>
      </c>
      <c r="D38" s="22">
        <v>14</v>
      </c>
      <c r="E38" s="22"/>
      <c r="F38" s="24">
        <f t="shared" si="0"/>
        <v>0</v>
      </c>
    </row>
    <row r="39" spans="1:6" s="8" customFormat="1" ht="33" customHeight="1" outlineLevel="2">
      <c r="A39" s="12" t="s">
        <v>13</v>
      </c>
      <c r="B39" s="12" t="s">
        <v>44</v>
      </c>
      <c r="C39" s="13" t="s">
        <v>45</v>
      </c>
      <c r="D39" s="22">
        <v>36</v>
      </c>
      <c r="E39" s="22">
        <v>10</v>
      </c>
      <c r="F39" s="24">
        <f t="shared" si="0"/>
        <v>27.77777777777778</v>
      </c>
    </row>
    <row r="40" spans="1:6" s="8" customFormat="1" ht="15" outlineLevel="2">
      <c r="A40" s="12" t="s">
        <v>13</v>
      </c>
      <c r="B40" s="12" t="s">
        <v>46</v>
      </c>
      <c r="C40" s="13" t="s">
        <v>47</v>
      </c>
      <c r="D40" s="22">
        <v>12</v>
      </c>
      <c r="E40" s="22"/>
      <c r="F40" s="24">
        <f t="shared" si="0"/>
        <v>0</v>
      </c>
    </row>
    <row r="41" spans="1:6" s="8" customFormat="1" ht="45">
      <c r="A41" s="9" t="s">
        <v>48</v>
      </c>
      <c r="B41" s="9"/>
      <c r="C41" s="10" t="s">
        <v>85</v>
      </c>
      <c r="D41" s="21">
        <f>D42+D43</f>
        <v>719.8</v>
      </c>
      <c r="E41" s="21">
        <f>E42+E43</f>
        <v>359.90000000000003</v>
      </c>
      <c r="F41" s="25">
        <f t="shared" si="0"/>
        <v>50.000000000000014</v>
      </c>
    </row>
    <row r="42" spans="1:6" s="11" customFormat="1" ht="15" customHeight="1" outlineLevel="1">
      <c r="A42" s="12" t="s">
        <v>48</v>
      </c>
      <c r="B42" s="12" t="s">
        <v>49</v>
      </c>
      <c r="C42" s="13" t="s">
        <v>50</v>
      </c>
      <c r="D42" s="22">
        <v>666.3</v>
      </c>
      <c r="E42" s="22">
        <v>333.1</v>
      </c>
      <c r="F42" s="24">
        <f t="shared" si="0"/>
        <v>49.99249587273001</v>
      </c>
    </row>
    <row r="43" spans="1:6" s="8" customFormat="1" ht="30" outlineLevel="2">
      <c r="A43" s="12" t="s">
        <v>48</v>
      </c>
      <c r="B43" s="12" t="s">
        <v>51</v>
      </c>
      <c r="C43" s="13" t="s">
        <v>52</v>
      </c>
      <c r="D43" s="22">
        <v>53.5</v>
      </c>
      <c r="E43" s="22">
        <v>26.8</v>
      </c>
      <c r="F43" s="24">
        <f t="shared" si="0"/>
        <v>50.09345794392524</v>
      </c>
    </row>
    <row r="44" spans="1:6" s="8" customFormat="1" ht="15" customHeight="1" outlineLevel="2">
      <c r="A44" s="9" t="s">
        <v>106</v>
      </c>
      <c r="B44" s="9"/>
      <c r="C44" s="10" t="s">
        <v>107</v>
      </c>
      <c r="D44" s="21">
        <f>D45</f>
        <v>325.2</v>
      </c>
      <c r="E44" s="21">
        <f>E45</f>
        <v>325.2</v>
      </c>
      <c r="F44" s="25">
        <f t="shared" si="0"/>
        <v>100</v>
      </c>
    </row>
    <row r="45" spans="1:6" s="8" customFormat="1" ht="15" outlineLevel="2">
      <c r="A45" s="12" t="s">
        <v>106</v>
      </c>
      <c r="B45" s="12" t="s">
        <v>54</v>
      </c>
      <c r="C45" s="13" t="s">
        <v>1</v>
      </c>
      <c r="D45" s="22">
        <v>325.2</v>
      </c>
      <c r="E45" s="22">
        <v>325.2</v>
      </c>
      <c r="F45" s="24">
        <f t="shared" si="0"/>
        <v>100</v>
      </c>
    </row>
    <row r="46" spans="1:6" s="8" customFormat="1" ht="15" customHeight="1">
      <c r="A46" s="9" t="s">
        <v>53</v>
      </c>
      <c r="B46" s="9"/>
      <c r="C46" s="10" t="s">
        <v>86</v>
      </c>
      <c r="D46" s="21">
        <f>D47</f>
        <v>10</v>
      </c>
      <c r="E46" s="21">
        <f>E47</f>
        <v>0</v>
      </c>
      <c r="F46" s="25">
        <f t="shared" si="0"/>
        <v>0</v>
      </c>
    </row>
    <row r="47" spans="1:6" s="11" customFormat="1" ht="15" outlineLevel="1">
      <c r="A47" s="12" t="s">
        <v>53</v>
      </c>
      <c r="B47" s="12" t="s">
        <v>54</v>
      </c>
      <c r="C47" s="13" t="s">
        <v>1</v>
      </c>
      <c r="D47" s="22">
        <v>10</v>
      </c>
      <c r="E47" s="22"/>
      <c r="F47" s="24">
        <f t="shared" si="0"/>
        <v>0</v>
      </c>
    </row>
    <row r="48" spans="1:6" s="8" customFormat="1" ht="15" outlineLevel="2">
      <c r="A48" s="9" t="s">
        <v>55</v>
      </c>
      <c r="B48" s="9"/>
      <c r="C48" s="10" t="s">
        <v>87</v>
      </c>
      <c r="D48" s="21">
        <f>D49+D50+D51</f>
        <v>15.2</v>
      </c>
      <c r="E48" s="21">
        <f>E49+E50+E51</f>
        <v>6.300000000000001</v>
      </c>
      <c r="F48" s="25">
        <f t="shared" si="0"/>
        <v>41.44736842105264</v>
      </c>
    </row>
    <row r="49" spans="1:6" s="8" customFormat="1" ht="15">
      <c r="A49" s="12" t="s">
        <v>55</v>
      </c>
      <c r="B49" s="12" t="s">
        <v>28</v>
      </c>
      <c r="C49" s="13" t="s">
        <v>29</v>
      </c>
      <c r="D49" s="22">
        <v>10.8</v>
      </c>
      <c r="E49" s="22">
        <v>2.7</v>
      </c>
      <c r="F49" s="24">
        <f t="shared" si="0"/>
        <v>25</v>
      </c>
    </row>
    <row r="50" spans="1:6" s="11" customFormat="1" ht="15" customHeight="1" outlineLevel="1">
      <c r="A50" s="12" t="s">
        <v>55</v>
      </c>
      <c r="B50" s="12" t="s">
        <v>56</v>
      </c>
      <c r="C50" s="13" t="s">
        <v>57</v>
      </c>
      <c r="D50" s="22">
        <v>3.7</v>
      </c>
      <c r="E50" s="22">
        <v>3.6</v>
      </c>
      <c r="F50" s="24">
        <f t="shared" si="0"/>
        <v>97.29729729729729</v>
      </c>
    </row>
    <row r="51" spans="1:6" s="8" customFormat="1" ht="15" customHeight="1" outlineLevel="2">
      <c r="A51" s="12" t="s">
        <v>55</v>
      </c>
      <c r="B51" s="12" t="s">
        <v>44</v>
      </c>
      <c r="C51" s="13" t="s">
        <v>45</v>
      </c>
      <c r="D51" s="22">
        <v>0.7</v>
      </c>
      <c r="E51" s="22"/>
      <c r="F51" s="24">
        <f t="shared" si="0"/>
        <v>0</v>
      </c>
    </row>
    <row r="52" spans="1:6" s="28" customFormat="1" ht="15" outlineLevel="2">
      <c r="A52" s="18" t="s">
        <v>58</v>
      </c>
      <c r="B52" s="18"/>
      <c r="C52" s="19" t="s">
        <v>88</v>
      </c>
      <c r="D52" s="17">
        <f>D53</f>
        <v>252.9</v>
      </c>
      <c r="E52" s="17">
        <f>E53</f>
        <v>86.9</v>
      </c>
      <c r="F52" s="23">
        <f t="shared" si="0"/>
        <v>34.36140767101622</v>
      </c>
    </row>
    <row r="53" spans="1:6" s="11" customFormat="1" ht="15" outlineLevel="1">
      <c r="A53" s="9" t="s">
        <v>59</v>
      </c>
      <c r="B53" s="9"/>
      <c r="C53" s="10" t="s">
        <v>89</v>
      </c>
      <c r="D53" s="21">
        <f>SUM(D54:D59)</f>
        <v>252.9</v>
      </c>
      <c r="E53" s="21">
        <f>SUM(E54:E59)</f>
        <v>86.9</v>
      </c>
      <c r="F53" s="25">
        <f t="shared" si="0"/>
        <v>34.36140767101622</v>
      </c>
    </row>
    <row r="54" spans="1:6" s="8" customFormat="1" ht="15" outlineLevel="1">
      <c r="A54" s="12" t="s">
        <v>59</v>
      </c>
      <c r="B54" s="12" t="s">
        <v>8</v>
      </c>
      <c r="C54" s="13" t="s">
        <v>9</v>
      </c>
      <c r="D54" s="22">
        <v>178.9</v>
      </c>
      <c r="E54" s="22">
        <v>66.7</v>
      </c>
      <c r="F54" s="24">
        <f t="shared" si="0"/>
        <v>37.28339854667412</v>
      </c>
    </row>
    <row r="55" spans="1:6" s="8" customFormat="1" ht="15" outlineLevel="2">
      <c r="A55" s="12" t="s">
        <v>59</v>
      </c>
      <c r="B55" s="12" t="s">
        <v>60</v>
      </c>
      <c r="C55" s="13" t="s">
        <v>61</v>
      </c>
      <c r="D55" s="22">
        <v>12</v>
      </c>
      <c r="E55" s="22"/>
      <c r="F55" s="24">
        <f t="shared" si="0"/>
        <v>0</v>
      </c>
    </row>
    <row r="56" spans="1:6" s="8" customFormat="1" ht="15" outlineLevel="2">
      <c r="A56" s="12" t="s">
        <v>59</v>
      </c>
      <c r="B56" s="12" t="s">
        <v>10</v>
      </c>
      <c r="C56" s="13" t="s">
        <v>11</v>
      </c>
      <c r="D56" s="22">
        <v>54</v>
      </c>
      <c r="E56" s="22">
        <v>20.2</v>
      </c>
      <c r="F56" s="24">
        <f t="shared" si="0"/>
        <v>37.407407407407405</v>
      </c>
    </row>
    <row r="57" spans="1:6" s="8" customFormat="1" ht="15" outlineLevel="2">
      <c r="A57" s="12" t="s">
        <v>59</v>
      </c>
      <c r="B57" s="12" t="s">
        <v>14</v>
      </c>
      <c r="C57" s="13" t="s">
        <v>15</v>
      </c>
      <c r="D57" s="22">
        <v>8</v>
      </c>
      <c r="E57" s="22"/>
      <c r="F57" s="24">
        <f t="shared" si="0"/>
        <v>0</v>
      </c>
    </row>
    <row r="58" spans="1:6" s="11" customFormat="1" ht="15" customHeight="1" hidden="1" outlineLevel="1">
      <c r="A58" s="12" t="s">
        <v>59</v>
      </c>
      <c r="B58" s="12" t="s">
        <v>38</v>
      </c>
      <c r="C58" s="13" t="s">
        <v>39</v>
      </c>
      <c r="D58" s="22">
        <v>0</v>
      </c>
      <c r="E58" s="22">
        <v>0</v>
      </c>
      <c r="F58" s="23" t="e">
        <f t="shared" si="0"/>
        <v>#DIV/0!</v>
      </c>
    </row>
    <row r="59" spans="1:6" s="8" customFormat="1" ht="15" customHeight="1" hidden="1" outlineLevel="2">
      <c r="A59" s="12" t="s">
        <v>59</v>
      </c>
      <c r="B59" s="12" t="s">
        <v>44</v>
      </c>
      <c r="C59" s="13" t="s">
        <v>45</v>
      </c>
      <c r="D59" s="22">
        <v>0</v>
      </c>
      <c r="E59" s="22">
        <v>0</v>
      </c>
      <c r="F59" s="23" t="e">
        <f t="shared" si="0"/>
        <v>#DIV/0!</v>
      </c>
    </row>
    <row r="60" spans="1:6" s="28" customFormat="1" ht="30" collapsed="1">
      <c r="A60" s="18" t="s">
        <v>124</v>
      </c>
      <c r="B60" s="18"/>
      <c r="C60" s="19" t="s">
        <v>125</v>
      </c>
      <c r="D60" s="17">
        <f>D61</f>
        <v>10</v>
      </c>
      <c r="E60" s="17">
        <f>E61</f>
        <v>0</v>
      </c>
      <c r="F60" s="23">
        <f t="shared" si="0"/>
        <v>0</v>
      </c>
    </row>
    <row r="61" spans="1:6" s="11" customFormat="1" ht="45" outlineLevel="1">
      <c r="A61" s="9" t="s">
        <v>126</v>
      </c>
      <c r="B61" s="9"/>
      <c r="C61" s="10" t="s">
        <v>127</v>
      </c>
      <c r="D61" s="21">
        <f>D62+D63</f>
        <v>10</v>
      </c>
      <c r="E61" s="21">
        <f>E62+E63</f>
        <v>0</v>
      </c>
      <c r="F61" s="25">
        <f t="shared" si="0"/>
        <v>0</v>
      </c>
    </row>
    <row r="62" spans="1:6" s="8" customFormat="1" ht="15" outlineLevel="2">
      <c r="A62" s="12" t="s">
        <v>126</v>
      </c>
      <c r="B62" s="12" t="s">
        <v>62</v>
      </c>
      <c r="C62" s="13" t="s">
        <v>63</v>
      </c>
      <c r="D62" s="22">
        <v>5</v>
      </c>
      <c r="E62" s="22"/>
      <c r="F62" s="24">
        <f t="shared" si="0"/>
        <v>0</v>
      </c>
    </row>
    <row r="63" spans="1:6" s="8" customFormat="1" ht="15" customHeight="1" outlineLevel="2">
      <c r="A63" s="12" t="s">
        <v>126</v>
      </c>
      <c r="B63" s="12" t="s">
        <v>46</v>
      </c>
      <c r="C63" s="13" t="s">
        <v>47</v>
      </c>
      <c r="D63" s="22">
        <v>5</v>
      </c>
      <c r="E63" s="22"/>
      <c r="F63" s="24">
        <f t="shared" si="0"/>
        <v>0</v>
      </c>
    </row>
    <row r="64" spans="1:6" s="28" customFormat="1" ht="15" outlineLevel="2">
      <c r="A64" s="18" t="s">
        <v>64</v>
      </c>
      <c r="B64" s="18"/>
      <c r="C64" s="19" t="s">
        <v>90</v>
      </c>
      <c r="D64" s="17">
        <f>D65+D69</f>
        <v>1385.3000000000002</v>
      </c>
      <c r="E64" s="17">
        <v>279.7</v>
      </c>
      <c r="F64" s="23">
        <f t="shared" si="0"/>
        <v>20.190572439182844</v>
      </c>
    </row>
    <row r="65" spans="1:6" s="8" customFormat="1" ht="15" outlineLevel="2">
      <c r="A65" s="9" t="s">
        <v>65</v>
      </c>
      <c r="B65" s="9"/>
      <c r="C65" s="10" t="s">
        <v>91</v>
      </c>
      <c r="D65" s="21">
        <f>SUM(D66:D68)</f>
        <v>84.9</v>
      </c>
      <c r="E65" s="21">
        <v>24.3</v>
      </c>
      <c r="F65" s="25">
        <f t="shared" si="0"/>
        <v>28.621908127208478</v>
      </c>
    </row>
    <row r="66" spans="1:6" s="8" customFormat="1" ht="15" customHeight="1" outlineLevel="2">
      <c r="A66" s="12" t="s">
        <v>65</v>
      </c>
      <c r="B66" s="12" t="s">
        <v>8</v>
      </c>
      <c r="C66" s="13" t="s">
        <v>9</v>
      </c>
      <c r="D66" s="22">
        <v>62.1</v>
      </c>
      <c r="E66" s="22">
        <v>18.8</v>
      </c>
      <c r="F66" s="24">
        <f t="shared" si="0"/>
        <v>30.273752012882447</v>
      </c>
    </row>
    <row r="67" spans="1:6" s="8" customFormat="1" ht="15" customHeight="1">
      <c r="A67" s="12" t="s">
        <v>65</v>
      </c>
      <c r="B67" s="12" t="s">
        <v>10</v>
      </c>
      <c r="C67" s="13" t="s">
        <v>11</v>
      </c>
      <c r="D67" s="22">
        <v>18.8</v>
      </c>
      <c r="E67" s="22">
        <v>5.5</v>
      </c>
      <c r="F67" s="24">
        <f t="shared" si="0"/>
        <v>29.25531914893617</v>
      </c>
    </row>
    <row r="68" spans="1:6" s="11" customFormat="1" ht="15" outlineLevel="1">
      <c r="A68" s="12" t="s">
        <v>65</v>
      </c>
      <c r="B68" s="12" t="s">
        <v>44</v>
      </c>
      <c r="C68" s="13" t="s">
        <v>45</v>
      </c>
      <c r="D68" s="22">
        <v>4</v>
      </c>
      <c r="E68" s="22">
        <v>0</v>
      </c>
      <c r="F68" s="24">
        <f t="shared" si="0"/>
        <v>0</v>
      </c>
    </row>
    <row r="69" spans="1:6" s="8" customFormat="1" ht="15" outlineLevel="2">
      <c r="A69" s="9" t="s">
        <v>66</v>
      </c>
      <c r="B69" s="9"/>
      <c r="C69" s="10" t="s">
        <v>92</v>
      </c>
      <c r="D69" s="21">
        <f>SUM(D70:D76)</f>
        <v>1300.4</v>
      </c>
      <c r="E69" s="21">
        <f>SUM(E70:E76)</f>
        <v>255.4</v>
      </c>
      <c r="F69" s="25">
        <f t="shared" si="0"/>
        <v>19.640110735158412</v>
      </c>
    </row>
    <row r="70" spans="1:6" s="8" customFormat="1" ht="15" outlineLevel="2">
      <c r="A70" s="12" t="s">
        <v>66</v>
      </c>
      <c r="B70" s="12" t="s">
        <v>16</v>
      </c>
      <c r="C70" s="13" t="s">
        <v>17</v>
      </c>
      <c r="D70" s="22">
        <v>600</v>
      </c>
      <c r="E70" s="22">
        <v>255.4</v>
      </c>
      <c r="F70" s="24">
        <f t="shared" si="0"/>
        <v>42.56666666666667</v>
      </c>
    </row>
    <row r="71" spans="1:6" s="8" customFormat="1" ht="15" outlineLevel="2">
      <c r="A71" s="12" t="s">
        <v>66</v>
      </c>
      <c r="B71" s="12" t="s">
        <v>20</v>
      </c>
      <c r="C71" s="13" t="s">
        <v>0</v>
      </c>
      <c r="D71" s="22">
        <v>420.4</v>
      </c>
      <c r="E71" s="22"/>
      <c r="F71" s="24">
        <f aca="true" t="shared" si="1" ref="F71:F118">E71/D71*100</f>
        <v>0</v>
      </c>
    </row>
    <row r="72" spans="1:6" s="8" customFormat="1" ht="15" outlineLevel="2">
      <c r="A72" s="12" t="s">
        <v>66</v>
      </c>
      <c r="B72" s="12" t="s">
        <v>128</v>
      </c>
      <c r="C72" s="13" t="s">
        <v>129</v>
      </c>
      <c r="D72" s="22">
        <v>50</v>
      </c>
      <c r="E72" s="22"/>
      <c r="F72" s="24">
        <f t="shared" si="1"/>
        <v>0</v>
      </c>
    </row>
    <row r="73" spans="1:6" s="8" customFormat="1" ht="15" customHeight="1" outlineLevel="2">
      <c r="A73" s="12" t="s">
        <v>66</v>
      </c>
      <c r="B73" s="12" t="s">
        <v>21</v>
      </c>
      <c r="C73" s="13" t="s">
        <v>5</v>
      </c>
      <c r="D73" s="22">
        <v>60</v>
      </c>
      <c r="E73" s="22"/>
      <c r="F73" s="24">
        <f t="shared" si="1"/>
        <v>0</v>
      </c>
    </row>
    <row r="74" spans="1:6" s="8" customFormat="1" ht="15" customHeight="1" outlineLevel="2">
      <c r="A74" s="12" t="s">
        <v>66</v>
      </c>
      <c r="B74" s="12" t="s">
        <v>36</v>
      </c>
      <c r="C74" s="13" t="s">
        <v>37</v>
      </c>
      <c r="D74" s="22">
        <v>80</v>
      </c>
      <c r="E74" s="22"/>
      <c r="F74" s="24">
        <f t="shared" si="1"/>
        <v>0</v>
      </c>
    </row>
    <row r="75" spans="1:6" s="8" customFormat="1" ht="15" outlineLevel="2">
      <c r="A75" s="12" t="s">
        <v>66</v>
      </c>
      <c r="B75" s="12" t="s">
        <v>130</v>
      </c>
      <c r="C75" s="13" t="s">
        <v>131</v>
      </c>
      <c r="D75" s="22">
        <v>50</v>
      </c>
      <c r="E75" s="22"/>
      <c r="F75" s="24">
        <f t="shared" si="1"/>
        <v>0</v>
      </c>
    </row>
    <row r="76" spans="1:6" s="8" customFormat="1" ht="15" customHeight="1" outlineLevel="2">
      <c r="A76" s="12" t="s">
        <v>66</v>
      </c>
      <c r="B76" s="12" t="s">
        <v>46</v>
      </c>
      <c r="C76" s="13" t="s">
        <v>47</v>
      </c>
      <c r="D76" s="22">
        <v>40</v>
      </c>
      <c r="E76" s="22"/>
      <c r="F76" s="24">
        <f t="shared" si="1"/>
        <v>0</v>
      </c>
    </row>
    <row r="77" spans="1:6" s="28" customFormat="1" ht="15" customHeight="1" outlineLevel="2">
      <c r="A77" s="18" t="s">
        <v>67</v>
      </c>
      <c r="B77" s="18"/>
      <c r="C77" s="19" t="s">
        <v>93</v>
      </c>
      <c r="D77" s="17">
        <f>D78+D81</f>
        <v>32263.3</v>
      </c>
      <c r="E77" s="17">
        <f>E78+E81</f>
        <v>0</v>
      </c>
      <c r="F77" s="23">
        <f t="shared" si="1"/>
        <v>0</v>
      </c>
    </row>
    <row r="78" spans="1:6" s="8" customFormat="1" ht="15" outlineLevel="2">
      <c r="A78" s="9" t="s">
        <v>132</v>
      </c>
      <c r="B78" s="9"/>
      <c r="C78" s="10" t="s">
        <v>133</v>
      </c>
      <c r="D78" s="21">
        <f>D79+D80</f>
        <v>32222.3</v>
      </c>
      <c r="E78" s="21">
        <f>E79+E80</f>
        <v>0</v>
      </c>
      <c r="F78" s="25">
        <f t="shared" si="1"/>
        <v>0</v>
      </c>
    </row>
    <row r="79" spans="1:6" s="8" customFormat="1" ht="15" outlineLevel="2">
      <c r="A79" s="12" t="s">
        <v>132</v>
      </c>
      <c r="B79" s="12" t="s">
        <v>18</v>
      </c>
      <c r="C79" s="13" t="s">
        <v>19</v>
      </c>
      <c r="D79" s="22">
        <v>2500</v>
      </c>
      <c r="E79" s="22"/>
      <c r="F79" s="24">
        <f t="shared" si="1"/>
        <v>0</v>
      </c>
    </row>
    <row r="80" spans="1:6" s="8" customFormat="1" ht="15" outlineLevel="2">
      <c r="A80" s="12" t="s">
        <v>132</v>
      </c>
      <c r="B80" s="12" t="s">
        <v>134</v>
      </c>
      <c r="C80" s="13" t="s">
        <v>135</v>
      </c>
      <c r="D80" s="22">
        <v>29722.3</v>
      </c>
      <c r="E80" s="22"/>
      <c r="F80" s="24">
        <f t="shared" si="1"/>
        <v>0</v>
      </c>
    </row>
    <row r="81" spans="1:6" s="8" customFormat="1" ht="15" outlineLevel="2">
      <c r="A81" s="9" t="s">
        <v>68</v>
      </c>
      <c r="B81" s="9"/>
      <c r="C81" s="10" t="s">
        <v>94</v>
      </c>
      <c r="D81" s="21">
        <f>SUM(D82:D86)</f>
        <v>41</v>
      </c>
      <c r="E81" s="21">
        <f>SUM(E82:E86)</f>
        <v>0</v>
      </c>
      <c r="F81" s="25">
        <f t="shared" si="1"/>
        <v>0</v>
      </c>
    </row>
    <row r="82" spans="1:6" s="8" customFormat="1" ht="15" outlineLevel="2">
      <c r="A82" s="12" t="s">
        <v>68</v>
      </c>
      <c r="B82" s="12" t="s">
        <v>20</v>
      </c>
      <c r="C82" s="13" t="s">
        <v>0</v>
      </c>
      <c r="D82" s="22">
        <v>10</v>
      </c>
      <c r="E82" s="22"/>
      <c r="F82" s="24">
        <f t="shared" si="1"/>
        <v>0</v>
      </c>
    </row>
    <row r="83" spans="1:6" s="8" customFormat="1" ht="15" outlineLevel="2">
      <c r="A83" s="12" t="s">
        <v>68</v>
      </c>
      <c r="B83" s="12" t="s">
        <v>108</v>
      </c>
      <c r="C83" s="13" t="s">
        <v>109</v>
      </c>
      <c r="D83" s="22">
        <v>1</v>
      </c>
      <c r="E83" s="22"/>
      <c r="F83" s="24">
        <f t="shared" si="1"/>
        <v>0</v>
      </c>
    </row>
    <row r="84" spans="1:6" s="8" customFormat="1" ht="15" outlineLevel="2">
      <c r="A84" s="12" t="s">
        <v>68</v>
      </c>
      <c r="B84" s="12" t="s">
        <v>36</v>
      </c>
      <c r="C84" s="13" t="s">
        <v>37</v>
      </c>
      <c r="D84" s="22">
        <v>10</v>
      </c>
      <c r="E84" s="22"/>
      <c r="F84" s="24">
        <f t="shared" si="1"/>
        <v>0</v>
      </c>
    </row>
    <row r="85" spans="1:6" s="8" customFormat="1" ht="15" outlineLevel="2">
      <c r="A85" s="12" t="s">
        <v>68</v>
      </c>
      <c r="B85" s="12" t="s">
        <v>62</v>
      </c>
      <c r="C85" s="13" t="s">
        <v>63</v>
      </c>
      <c r="D85" s="22">
        <v>10</v>
      </c>
      <c r="E85" s="22"/>
      <c r="F85" s="24">
        <f t="shared" si="1"/>
        <v>0</v>
      </c>
    </row>
    <row r="86" spans="1:6" s="8" customFormat="1" ht="15">
      <c r="A86" s="12" t="s">
        <v>68</v>
      </c>
      <c r="B86" s="12" t="s">
        <v>46</v>
      </c>
      <c r="C86" s="13" t="s">
        <v>47</v>
      </c>
      <c r="D86" s="22">
        <v>10</v>
      </c>
      <c r="E86" s="22"/>
      <c r="F86" s="24">
        <f t="shared" si="1"/>
        <v>0</v>
      </c>
    </row>
    <row r="87" spans="1:6" s="28" customFormat="1" ht="15" outlineLevel="1">
      <c r="A87" s="18" t="s">
        <v>110</v>
      </c>
      <c r="B87" s="18"/>
      <c r="C87" s="19" t="s">
        <v>111</v>
      </c>
      <c r="D87" s="17">
        <f>D88</f>
        <v>17.9</v>
      </c>
      <c r="E87" s="17">
        <f>E88</f>
        <v>17.9</v>
      </c>
      <c r="F87" s="23">
        <f t="shared" si="1"/>
        <v>100</v>
      </c>
    </row>
    <row r="88" spans="1:6" s="8" customFormat="1" ht="30" outlineLevel="2">
      <c r="A88" s="9" t="s">
        <v>112</v>
      </c>
      <c r="B88" s="9"/>
      <c r="C88" s="10" t="s">
        <v>113</v>
      </c>
      <c r="D88" s="21">
        <f>D89</f>
        <v>17.9</v>
      </c>
      <c r="E88" s="21">
        <f>E89</f>
        <v>17.9</v>
      </c>
      <c r="F88" s="25">
        <f t="shared" si="1"/>
        <v>100</v>
      </c>
    </row>
    <row r="89" spans="1:6" s="14" customFormat="1" ht="30">
      <c r="A89" s="12" t="s">
        <v>112</v>
      </c>
      <c r="B89" s="12" t="s">
        <v>114</v>
      </c>
      <c r="C89" s="13" t="s">
        <v>115</v>
      </c>
      <c r="D89" s="22">
        <v>17.9</v>
      </c>
      <c r="E89" s="22">
        <v>17.9</v>
      </c>
      <c r="F89" s="24">
        <f t="shared" si="1"/>
        <v>100</v>
      </c>
    </row>
    <row r="90" spans="1:6" s="27" customFormat="1" ht="15">
      <c r="A90" s="18" t="s">
        <v>69</v>
      </c>
      <c r="B90" s="18"/>
      <c r="C90" s="19" t="s">
        <v>95</v>
      </c>
      <c r="D90" s="17">
        <f>D91</f>
        <v>4533.4</v>
      </c>
      <c r="E90" s="17">
        <f>E91</f>
        <v>1948.2000000000003</v>
      </c>
      <c r="F90" s="23">
        <f t="shared" si="1"/>
        <v>42.97436802399965</v>
      </c>
    </row>
    <row r="91" spans="1:6" s="14" customFormat="1" ht="15">
      <c r="A91" s="9" t="s">
        <v>70</v>
      </c>
      <c r="B91" s="9"/>
      <c r="C91" s="10" t="s">
        <v>96</v>
      </c>
      <c r="D91" s="21">
        <f>SUM(D92:D109)</f>
        <v>4533.4</v>
      </c>
      <c r="E91" s="21">
        <f>SUM(E92:E109)</f>
        <v>1948.2000000000003</v>
      </c>
      <c r="F91" s="25">
        <f t="shared" si="1"/>
        <v>42.97436802399965</v>
      </c>
    </row>
    <row r="92" spans="1:6" s="14" customFormat="1" ht="15">
      <c r="A92" s="12" t="s">
        <v>70</v>
      </c>
      <c r="B92" s="12" t="s">
        <v>8</v>
      </c>
      <c r="C92" s="13" t="s">
        <v>9</v>
      </c>
      <c r="D92" s="22">
        <v>2076.2</v>
      </c>
      <c r="E92" s="22">
        <v>1490</v>
      </c>
      <c r="F92" s="24">
        <f t="shared" si="1"/>
        <v>71.7657258452943</v>
      </c>
    </row>
    <row r="93" spans="1:6" s="14" customFormat="1" ht="15" customHeight="1">
      <c r="A93" s="12" t="s">
        <v>70</v>
      </c>
      <c r="B93" s="12" t="s">
        <v>60</v>
      </c>
      <c r="C93" s="13" t="s">
        <v>61</v>
      </c>
      <c r="D93" s="22">
        <v>0.5</v>
      </c>
      <c r="E93" s="22"/>
      <c r="F93" s="24">
        <f t="shared" si="1"/>
        <v>0</v>
      </c>
    </row>
    <row r="94" spans="1:6" s="14" customFormat="1" ht="15" customHeight="1">
      <c r="A94" s="12" t="s">
        <v>70</v>
      </c>
      <c r="B94" s="12" t="s">
        <v>10</v>
      </c>
      <c r="C94" s="13" t="s">
        <v>11</v>
      </c>
      <c r="D94" s="22">
        <v>648.3</v>
      </c>
      <c r="E94" s="22">
        <v>415.8</v>
      </c>
      <c r="F94" s="24">
        <f t="shared" si="1"/>
        <v>64.13697362332255</v>
      </c>
    </row>
    <row r="95" spans="1:6" s="14" customFormat="1" ht="15">
      <c r="A95" s="12" t="s">
        <v>70</v>
      </c>
      <c r="B95" s="12" t="s">
        <v>14</v>
      </c>
      <c r="C95" s="13" t="s">
        <v>15</v>
      </c>
      <c r="D95" s="22">
        <v>60</v>
      </c>
      <c r="E95" s="22">
        <v>13.2</v>
      </c>
      <c r="F95" s="24">
        <f t="shared" si="1"/>
        <v>22</v>
      </c>
    </row>
    <row r="96" spans="1:6" s="14" customFormat="1" ht="13.5" customHeight="1">
      <c r="A96" s="12" t="s">
        <v>70</v>
      </c>
      <c r="B96" s="12" t="s">
        <v>16</v>
      </c>
      <c r="C96" s="13" t="s">
        <v>17</v>
      </c>
      <c r="D96" s="22">
        <v>1026.5</v>
      </c>
      <c r="E96" s="22">
        <v>9.4</v>
      </c>
      <c r="F96" s="24">
        <f t="shared" si="1"/>
        <v>0.9157330735509012</v>
      </c>
    </row>
    <row r="97" spans="1:6" s="14" customFormat="1" ht="15" customHeight="1">
      <c r="A97" s="12" t="s">
        <v>70</v>
      </c>
      <c r="B97" s="12" t="s">
        <v>18</v>
      </c>
      <c r="C97" s="13" t="s">
        <v>19</v>
      </c>
      <c r="D97" s="22">
        <v>95.4</v>
      </c>
      <c r="E97" s="22"/>
      <c r="F97" s="24">
        <f t="shared" si="1"/>
        <v>0</v>
      </c>
    </row>
    <row r="98" spans="1:6" s="14" customFormat="1" ht="15">
      <c r="A98" s="12" t="s">
        <v>70</v>
      </c>
      <c r="B98" s="12" t="s">
        <v>20</v>
      </c>
      <c r="C98" s="13" t="s">
        <v>0</v>
      </c>
      <c r="D98" s="22">
        <v>397.3</v>
      </c>
      <c r="E98" s="22"/>
      <c r="F98" s="24">
        <f t="shared" si="1"/>
        <v>0</v>
      </c>
    </row>
    <row r="99" spans="1:6" ht="30">
      <c r="A99" s="12" t="s">
        <v>70</v>
      </c>
      <c r="B99" s="12" t="s">
        <v>114</v>
      </c>
      <c r="C99" s="13" t="s">
        <v>115</v>
      </c>
      <c r="D99" s="22">
        <v>10</v>
      </c>
      <c r="E99" s="22"/>
      <c r="F99" s="24">
        <f t="shared" si="1"/>
        <v>0</v>
      </c>
    </row>
    <row r="100" spans="1:6" ht="15">
      <c r="A100" s="12" t="s">
        <v>70</v>
      </c>
      <c r="B100" s="12" t="s">
        <v>77</v>
      </c>
      <c r="C100" s="13" t="s">
        <v>78</v>
      </c>
      <c r="D100" s="22">
        <v>7</v>
      </c>
      <c r="E100" s="22">
        <v>7</v>
      </c>
      <c r="F100" s="24">
        <f t="shared" si="1"/>
        <v>100</v>
      </c>
    </row>
    <row r="101" spans="1:6" ht="15">
      <c r="A101" s="12" t="s">
        <v>70</v>
      </c>
      <c r="B101" s="12" t="s">
        <v>22</v>
      </c>
      <c r="C101" s="13" t="s">
        <v>23</v>
      </c>
      <c r="D101" s="22">
        <v>9</v>
      </c>
      <c r="E101" s="22">
        <v>6.9</v>
      </c>
      <c r="F101" s="24">
        <f t="shared" si="1"/>
        <v>76.66666666666667</v>
      </c>
    </row>
    <row r="102" spans="1:6" ht="15">
      <c r="A102" s="12" t="s">
        <v>70</v>
      </c>
      <c r="B102" s="12" t="s">
        <v>79</v>
      </c>
      <c r="C102" s="13" t="s">
        <v>80</v>
      </c>
      <c r="D102" s="22">
        <v>30</v>
      </c>
      <c r="E102" s="22"/>
      <c r="F102" s="24">
        <f t="shared" si="1"/>
        <v>0</v>
      </c>
    </row>
    <row r="103" spans="1:6" ht="15">
      <c r="A103" s="12" t="s">
        <v>70</v>
      </c>
      <c r="B103" s="12" t="s">
        <v>54</v>
      </c>
      <c r="C103" s="13" t="s">
        <v>1</v>
      </c>
      <c r="D103" s="22">
        <v>18.2</v>
      </c>
      <c r="E103" s="22"/>
      <c r="F103" s="24">
        <f t="shared" si="1"/>
        <v>0</v>
      </c>
    </row>
    <row r="104" spans="1:6" ht="15">
      <c r="A104" s="12" t="s">
        <v>70</v>
      </c>
      <c r="B104" s="12" t="s">
        <v>30</v>
      </c>
      <c r="C104" s="13" t="s">
        <v>31</v>
      </c>
      <c r="D104" s="22">
        <v>0.5</v>
      </c>
      <c r="E104" s="22"/>
      <c r="F104" s="24">
        <f t="shared" si="1"/>
        <v>0</v>
      </c>
    </row>
    <row r="105" spans="1:6" ht="15">
      <c r="A105" s="12" t="s">
        <v>70</v>
      </c>
      <c r="B105" s="12" t="s">
        <v>32</v>
      </c>
      <c r="C105" s="13" t="s">
        <v>33</v>
      </c>
      <c r="D105" s="22">
        <v>0.5</v>
      </c>
      <c r="E105" s="22"/>
      <c r="F105" s="24">
        <f t="shared" si="1"/>
        <v>0</v>
      </c>
    </row>
    <row r="106" spans="1:6" ht="15">
      <c r="A106" s="12" t="s">
        <v>70</v>
      </c>
      <c r="B106" s="12" t="s">
        <v>34</v>
      </c>
      <c r="C106" s="13" t="s">
        <v>35</v>
      </c>
      <c r="D106" s="22">
        <v>0.5</v>
      </c>
      <c r="E106" s="22"/>
      <c r="F106" s="24">
        <f t="shared" si="1"/>
        <v>0</v>
      </c>
    </row>
    <row r="107" spans="1:6" ht="15">
      <c r="A107" s="12" t="s">
        <v>70</v>
      </c>
      <c r="B107" s="12" t="s">
        <v>136</v>
      </c>
      <c r="C107" s="13" t="s">
        <v>137</v>
      </c>
      <c r="D107" s="22">
        <v>5.9</v>
      </c>
      <c r="E107" s="22">
        <v>5.9</v>
      </c>
      <c r="F107" s="24">
        <f t="shared" si="1"/>
        <v>100</v>
      </c>
    </row>
    <row r="108" spans="1:6" ht="15">
      <c r="A108" s="12" t="s">
        <v>70</v>
      </c>
      <c r="B108" s="12" t="s">
        <v>116</v>
      </c>
      <c r="C108" s="13" t="s">
        <v>117</v>
      </c>
      <c r="D108" s="22">
        <v>5</v>
      </c>
      <c r="E108" s="22"/>
      <c r="F108" s="24">
        <f t="shared" si="1"/>
        <v>0</v>
      </c>
    </row>
    <row r="109" spans="1:6" ht="15">
      <c r="A109" s="12" t="s">
        <v>70</v>
      </c>
      <c r="B109" s="12" t="s">
        <v>44</v>
      </c>
      <c r="C109" s="13" t="s">
        <v>45</v>
      </c>
      <c r="D109" s="22">
        <v>142.6</v>
      </c>
      <c r="E109" s="22"/>
      <c r="F109" s="24">
        <f t="shared" si="1"/>
        <v>0</v>
      </c>
    </row>
    <row r="110" spans="1:6" s="26" customFormat="1" ht="15">
      <c r="A110" s="18" t="s">
        <v>118</v>
      </c>
      <c r="B110" s="18"/>
      <c r="C110" s="19" t="s">
        <v>119</v>
      </c>
      <c r="D110" s="17">
        <f>D111</f>
        <v>31.5</v>
      </c>
      <c r="E110" s="17">
        <f>E111</f>
        <v>0</v>
      </c>
      <c r="F110" s="23">
        <f t="shared" si="1"/>
        <v>0</v>
      </c>
    </row>
    <row r="111" spans="1:6" ht="15">
      <c r="A111" s="9" t="s">
        <v>120</v>
      </c>
      <c r="B111" s="9"/>
      <c r="C111" s="10" t="s">
        <v>121</v>
      </c>
      <c r="D111" s="21">
        <f>D112</f>
        <v>31.5</v>
      </c>
      <c r="E111" s="21">
        <f>E112</f>
        <v>0</v>
      </c>
      <c r="F111" s="25">
        <f t="shared" si="1"/>
        <v>0</v>
      </c>
    </row>
    <row r="112" spans="1:6" ht="30">
      <c r="A112" s="12" t="s">
        <v>120</v>
      </c>
      <c r="B112" s="12" t="s">
        <v>122</v>
      </c>
      <c r="C112" s="13" t="s">
        <v>123</v>
      </c>
      <c r="D112" s="22">
        <v>31.5</v>
      </c>
      <c r="E112" s="22"/>
      <c r="F112" s="24">
        <f t="shared" si="1"/>
        <v>0</v>
      </c>
    </row>
    <row r="113" spans="1:6" s="26" customFormat="1" ht="15">
      <c r="A113" s="18" t="s">
        <v>138</v>
      </c>
      <c r="B113" s="18"/>
      <c r="C113" s="19" t="s">
        <v>139</v>
      </c>
      <c r="D113" s="17">
        <f>D114</f>
        <v>225</v>
      </c>
      <c r="E113" s="17">
        <f>E114</f>
        <v>0</v>
      </c>
      <c r="F113" s="23">
        <f t="shared" si="1"/>
        <v>0</v>
      </c>
    </row>
    <row r="114" spans="1:6" ht="15">
      <c r="A114" s="9" t="s">
        <v>140</v>
      </c>
      <c r="B114" s="9"/>
      <c r="C114" s="10" t="s">
        <v>141</v>
      </c>
      <c r="D114" s="21">
        <f>D115+D116</f>
        <v>225</v>
      </c>
      <c r="E114" s="21">
        <f>E115+E116</f>
        <v>0</v>
      </c>
      <c r="F114" s="25">
        <f t="shared" si="1"/>
        <v>0</v>
      </c>
    </row>
    <row r="115" spans="1:6" ht="45">
      <c r="A115" s="12" t="s">
        <v>140</v>
      </c>
      <c r="B115" s="12" t="s">
        <v>142</v>
      </c>
      <c r="C115" s="13" t="s">
        <v>143</v>
      </c>
      <c r="D115" s="22">
        <v>195</v>
      </c>
      <c r="E115" s="22"/>
      <c r="F115" s="24">
        <f t="shared" si="1"/>
        <v>0</v>
      </c>
    </row>
    <row r="116" spans="1:6" ht="15">
      <c r="A116" s="12" t="s">
        <v>144</v>
      </c>
      <c r="B116" s="12" t="s">
        <v>145</v>
      </c>
      <c r="C116" s="13" t="s">
        <v>146</v>
      </c>
      <c r="D116" s="22">
        <v>30</v>
      </c>
      <c r="E116" s="22"/>
      <c r="F116" s="24">
        <f t="shared" si="1"/>
        <v>0</v>
      </c>
    </row>
    <row r="117" spans="1:6" s="26" customFormat="1" ht="30">
      <c r="A117" s="18" t="s">
        <v>71</v>
      </c>
      <c r="B117" s="18"/>
      <c r="C117" s="19" t="s">
        <v>97</v>
      </c>
      <c r="D117" s="17">
        <f>D118</f>
        <v>2.8</v>
      </c>
      <c r="E117" s="17">
        <f>E118</f>
        <v>0.2</v>
      </c>
      <c r="F117" s="23">
        <f t="shared" si="1"/>
        <v>7.142857142857144</v>
      </c>
    </row>
    <row r="118" spans="1:6" ht="30">
      <c r="A118" s="9" t="s">
        <v>72</v>
      </c>
      <c r="B118" s="9"/>
      <c r="C118" s="10" t="s">
        <v>98</v>
      </c>
      <c r="D118" s="21">
        <f>D119</f>
        <v>2.8</v>
      </c>
      <c r="E118" s="21">
        <f>E119</f>
        <v>0.2</v>
      </c>
      <c r="F118" s="25">
        <f t="shared" si="1"/>
        <v>7.142857142857144</v>
      </c>
    </row>
    <row r="119" spans="1:6" ht="15">
      <c r="A119" s="12" t="s">
        <v>72</v>
      </c>
      <c r="B119" s="12" t="s">
        <v>73</v>
      </c>
      <c r="C119" s="13" t="s">
        <v>74</v>
      </c>
      <c r="D119" s="22">
        <v>2.8</v>
      </c>
      <c r="E119" s="22">
        <v>0.2</v>
      </c>
      <c r="F119" s="24">
        <f>E119/D119*100</f>
        <v>7.142857142857144</v>
      </c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</sheetData>
  <sheetProtection/>
  <mergeCells count="2">
    <mergeCell ref="D1:F1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2017-09-19T02:07:42Z</cp:lastPrinted>
  <dcterms:created xsi:type="dcterms:W3CDTF">2007-10-26T05:01:23Z</dcterms:created>
  <dcterms:modified xsi:type="dcterms:W3CDTF">2017-09-19T02:07:53Z</dcterms:modified>
  <cp:category/>
  <cp:version/>
  <cp:contentType/>
  <cp:contentStatus/>
</cp:coreProperties>
</file>