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Бе" sheetId="1" r:id="rId1"/>
    <sheet name="Лист1" sheetId="2" r:id="rId2"/>
    <sheet name="Лист2" sheetId="3" r:id="rId3"/>
    <sheet name="Лист3" sheetId="4" r:id="rId4"/>
  </sheets>
  <definedNames>
    <definedName name="_xlnm.Print_Area" localSheetId="0">'Бе'!$A$1:$G$57</definedName>
  </definedNames>
  <calcPr fullCalcOnLoad="1"/>
</workbook>
</file>

<file path=xl/comments1.xml><?xml version="1.0" encoding="utf-8"?>
<comments xmlns="http://schemas.openxmlformats.org/spreadsheetml/2006/main">
  <authors>
    <author>Алёна</author>
  </authors>
  <commentList>
    <comment ref="D37" authorId="0">
      <text>
        <r>
          <rPr>
            <b/>
            <sz val="8"/>
            <rFont val="Tahoma"/>
            <family val="0"/>
          </rPr>
          <t>Алёна: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<sst xmlns="http://schemas.openxmlformats.org/spreadsheetml/2006/main" count="159" uniqueCount="113">
  <si>
    <t>тыс. руб.</t>
  </si>
  <si>
    <t>Код бюджетной классификации</t>
  </si>
  <si>
    <t>Наименование платежей</t>
  </si>
  <si>
    <t>Код 
бюджетной классификации</t>
  </si>
  <si>
    <t>План на 2015 год</t>
  </si>
  <si>
    <t>% исполнения</t>
  </si>
  <si>
    <t>главного 
админи-
стратора
 доходов</t>
  </si>
  <si>
    <t>доходов бюджета</t>
  </si>
  <si>
    <t>000</t>
  </si>
  <si>
    <t>НАЛОГОВЫЕ И НЕНАЛОГОВЫЕ ДОХОДЫ</t>
  </si>
  <si>
    <t>1 00 00000 00 0000 000</t>
  </si>
  <si>
    <t>НАЛОГИ НА ПРИБЫЛЬ, ДОХОДЫ</t>
  </si>
  <si>
    <t>1 01 00000 00 0000 000</t>
  </si>
  <si>
    <t>Налог на доходы физических лиц</t>
  </si>
  <si>
    <t>1 01 02000 00 0000 000</t>
  </si>
  <si>
    <t>182</t>
  </si>
  <si>
    <t>Налог на доходы физических лиц с доходов, источником которых является налоговый агент, 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</si>
  <si>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1 01 02010 01 0000 110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</si>
  <si>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</si>
  <si>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1 01 02030 01 0000 110</t>
  </si>
  <si>
    <t>НАЛОГИ НА ТОВАРЫ (РАБОТЫ, УСЛУГИ), РЕАЛИЗУЕМЫЕ НА ТЕРРИТОРИИ РОССИЙСКОЙ ФЕДЕРАЦИИ</t>
  </si>
  <si>
    <t>1 03 00000 00 0000 000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</si>
  <si>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</si>
  <si>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</si>
  <si>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</si>
  <si>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</si>
  <si>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</si>
  <si>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</si>
  <si>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</si>
  <si>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</si>
  <si>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</si>
  <si>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</si>
  <si>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НАЛОГИ НА СОВОКУПНЫЙ НАЛОГ</t>
  </si>
  <si>
    <t>1 05 00000 01 1000 000</t>
  </si>
  <si>
    <t xml:space="preserve">Единый сельскохозяйственный налог </t>
  </si>
  <si>
    <t>1 05 03000 01 1000 110</t>
  </si>
  <si>
    <t>НАЛОГИ НА ИМУЩЕСТВО</t>
  </si>
  <si>
    <t>1 06 00000 00 0000 000</t>
  </si>
  <si>
    <t>Налог на имущество физических лиц</t>
  </si>
  <si>
    <t>1 06 01000 00 0000 000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</si>
  <si>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</si>
  <si>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1 06 01030 10 0000 110</t>
  </si>
  <si>
    <t>Земельный налог</t>
  </si>
  <si>
    <t>1 06 06000 00 0000 000</t>
  </si>
  <si>
    <t>Земельный налог с организаций, обладающих земельным участком, расположенным в границах сельских  поселений</t>
  </si>
  <si>
    <t>1 06 06033 10 0000 110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</si>
  <si>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</si>
  <si>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</si>
  <si>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ГОСУДАРСТВЕННАЯ ПОШЛИНА</t>
  </si>
  <si>
    <t>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</si>
  <si>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</si>
  <si>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1 08 04000 01 0000 110</t>
  </si>
  <si>
    <t>903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</si>
  <si>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</si>
  <si>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1 08 04020 01 0000 110</t>
  </si>
  <si>
    <t>ЗАДОЛЖЕННОСТЬ И ПЕРЕРАСЧЕТЫ ПО ОТМЕНЕННЫМ НАЛОГАМ, 
СБОРАМ И ИНЫМ ОБЯЗАТЕЛЬНЫМ ПЛАТЕЖАМ</t>
  </si>
  <si>
    <t>1 09 00000 00 0000 000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</si>
  <si>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</si>
  <si>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</si>
  <si>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</si>
  <si>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966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</si>
  <si>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</si>
  <si>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</si>
  <si>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</t>
  </si>
  <si>
    <t>1 11 09000 00 0000 120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</si>
  <si>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</si>
  <si>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1 11 09045 10 0000 120</t>
  </si>
  <si>
    <t>ДОХОДЫ ОТ ОКАЗАНИЯ ПЛАТНЫХ УСЛУГ И КОМПЕНСАЦИИ ЗАТРАТ ГОСУДАРСТВА</t>
  </si>
  <si>
    <t>1 13 00000 00 0000 000</t>
  </si>
  <si>
    <t xml:space="preserve">Прочие доходы от оказания платных услуг (работ)     </t>
  </si>
  <si>
    <t>1 13 01990 00 0000 130</t>
  </si>
  <si>
    <t>Прочие доходы от оказания платных услуг (работ) получателями средств бюджетов сельских поселений</t>
  </si>
  <si>
    <t>1 13 01995 10 0000 130</t>
  </si>
  <si>
    <t>ДОХОДЫ ОТ ПРОДАЖИ МАТЕРИАЛЬНЫХ И НЕМАТЕРИАЛЬНЫХ АКТИВОВ</t>
  </si>
  <si>
    <t>1 14 00000 00 0000 000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</si>
  <si>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</si>
  <si>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1 14 06000 00 0000 430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</si>
  <si>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</si>
  <si>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1 14 06013 10 0000 430</t>
  </si>
  <si>
    <t>БЕЗВОЗМЕЗДНЫЕ ПОСТУПЛЕНИЯ</t>
  </si>
  <si>
    <t>2 00 00000 00 0000 000</t>
  </si>
  <si>
    <t>БЕЗВОЗМЕЗДНЫЕ ПОСТУПЛЕНИЯ ОТ ДРУГИХ БЮДЖЕТОВ БЮДЖЕТНОЙ СИСТЕМЫ РОССИЙСКОЙ ФЕДЕРАЦИИ</t>
  </si>
  <si>
    <t>2 02 00000 00 0000 000</t>
  </si>
  <si>
    <t>Дотации бюджетам субъектов Российской Федерации и муниципальных образований</t>
  </si>
  <si>
    <t>2 02 01000 00 0000 151</t>
  </si>
  <si>
    <t>Дотации на выравнивание бюджетной обеспеченности</t>
  </si>
  <si>
    <t>2 02 01001 00 0000 151</t>
  </si>
  <si>
    <t>Дотации бюджетам сельских поселений на выравнивание бюджетной обеспеченности</t>
  </si>
  <si>
    <t>2 02 01001 10 0000 151</t>
  </si>
  <si>
    <t>Субсидии бюджетам субъектов Российской Федерации и муниципальных образований (межбюджетные субсидии)</t>
  </si>
  <si>
    <t>2 02 02000 00 0000 151</t>
  </si>
  <si>
    <t>Прочие субсидии</t>
  </si>
  <si>
    <t>2 02 02999 00 0000 151</t>
  </si>
  <si>
    <t>Прочие субсидии бюджетам сельских поселений</t>
  </si>
  <si>
    <t>2 02 02999 10 0000 151</t>
  </si>
  <si>
    <t xml:space="preserve">Субвенции бюджетам субъектов Российской Федерации и муниципальных образований </t>
  </si>
  <si>
    <t>2 02 03000 00 0000 151</t>
  </si>
  <si>
    <t>Субвенции бюджетам на осуществление первичного воинского учёта на территориях, где отсутствуют военные комиссариаты</t>
  </si>
  <si>
    <t>2 02 03015 00 0000 151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</si>
  <si>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</si>
  <si>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2 02 03015 10 0000 151</t>
  </si>
  <si>
    <t>Субвенции местным бюджетам на выполнение передаваемых полномочий субъектов Российской Федерации</t>
  </si>
  <si>
    <t>2 02 03024 00 0000 151</t>
  </si>
  <si>
    <t>Субвенции бюджетам сельских поселений на выполнение передаваемых полномочий субъектов Российской Федерации</t>
  </si>
  <si>
    <t>2 02 03024 10 0000 151</t>
  </si>
  <si>
    <t>ВСЕГО ДОХОДОВ</t>
  </si>
  <si>
    <t>Прочие безвозмездные поступления в бюджеты поселений</t>
  </si>
  <si>
    <t xml:space="preserve">Прочие безвозмездные поступления </t>
  </si>
  <si>
    <t>2 07 05030 10 0000 151</t>
  </si>
  <si>
    <t>Отчет об исполнении бюджета Березняковского сельского поселения
по кодам видов доходов, подвидов доходов, классификации операций сектора государственного управления, относящихся к  доходам бюджета РФ
 за 9 месяцев 2015 года</t>
  </si>
  <si>
    <t>Исполнение за 9 месяцев 2015 года</t>
  </si>
  <si>
    <t>1 11 05035 00 00000 120</t>
  </si>
  <si>
    <t>Приложение № 2
к Постановлению администрации
Березняковского сельского поселения 
"Об утверждении отчета об исполнении бюджета  Березняковского СП за 9 месяцев 2015 года"
от "   26    " октября 2015 г. №  131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</si>
</sst>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* _-#,##0&quot;р.&quot;;* \-#,##0&quot;р.&quot;;* _-&quot;-&quot;&quot;р.&quot;;@"/>
    <numFmt numFmtId="181" formatCode="* #,##0;* \-#,##0;* &quot;-&quot;;@"/>
    <numFmt numFmtId="182" formatCode="* _-#,##0.00&quot;р.&quot;;* \-#,##0.00&quot;р.&quot;;* _-&quot;-&quot;??&quot;р.&quot;;@"/>
    <numFmt numFmtId="183" formatCode="* #,##0.00;* \-#,##0.00;* &quot;-&quot;??;@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00\.00\.00"/>
    <numFmt numFmtId="189" formatCode="#,##0.00;[Red]\-#,##0.00;0.00"/>
    <numFmt numFmtId="190" formatCode="0000000"/>
    <numFmt numFmtId="191" formatCode="000000000"/>
    <numFmt numFmtId="192" formatCode="000"/>
    <numFmt numFmtId="193" formatCode="000\.00"/>
    <numFmt numFmtId="194" formatCode="000\.00\.000\.0"/>
    <numFmt numFmtId="195" formatCode="00\.00"/>
    <numFmt numFmtId="196" formatCode="0.0"/>
    <numFmt numFmtId="197" formatCode="_-* #,##0.0_р_._-;\-* #,##0.0_р_._-;_-* &quot;-&quot;_р_._-;_-@_-"/>
    <numFmt numFmtId="198" formatCode="#,##0.0"/>
    <numFmt numFmtId="199" formatCode="#,##0.0000"/>
    <numFmt numFmtId="200" formatCode="_(* #,##0.000_);_(* \(#,##0.000\);_(* &quot;-&quot;??_);_(@_)"/>
    <numFmt numFmtId="201" formatCode="_(* #,##0.0000_);_(* \(#,##0.0000\);_(* &quot;-&quot;??_);_(@_)"/>
    <numFmt numFmtId="202" formatCode="_(* #,##0.0_);_(* \(#,##0.0\);_(* &quot;-&quot;??_);_(@_)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#,##0.00&quot;р.&quot;"/>
    <numFmt numFmtId="208" formatCode="000000"/>
  </numFmts>
  <fonts count="57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 Cyr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0"/>
      <name val="Book Antiqua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2"/>
      <name val="Book Antiqua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Book Antiqua"/>
      <family val="1"/>
    </font>
    <font>
      <sz val="8"/>
      <name val="Book Antiqua"/>
      <family val="1"/>
    </font>
    <font>
      <b/>
      <sz val="9"/>
      <name val="Book Antiqua"/>
      <family val="1"/>
    </font>
    <font>
      <b/>
      <sz val="8"/>
      <name val="Tahoma"/>
      <family val="0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4" fillId="0" borderId="0" xfId="57" applyFont="1" applyAlignment="1">
      <alignment vertical="center"/>
      <protection/>
    </xf>
    <xf numFmtId="0" fontId="5" fillId="0" borderId="0" xfId="57" applyFont="1" applyAlignment="1">
      <alignment vertical="center"/>
      <protection/>
    </xf>
    <xf numFmtId="0" fontId="7" fillId="0" borderId="0" xfId="57" applyNumberFormat="1" applyFont="1" applyFill="1" applyAlignment="1" applyProtection="1">
      <alignment vertical="center"/>
      <protection hidden="1"/>
    </xf>
    <xf numFmtId="0" fontId="7" fillId="0" borderId="0" xfId="57" applyFont="1" applyAlignment="1" applyProtection="1">
      <alignment vertical="center"/>
      <protection hidden="1"/>
    </xf>
    <xf numFmtId="0" fontId="8" fillId="0" borderId="0" xfId="53" applyNumberFormat="1" applyFont="1" applyFill="1" applyAlignment="1" applyProtection="1">
      <alignment vertical="center" wrapText="1"/>
      <protection hidden="1"/>
    </xf>
    <xf numFmtId="0" fontId="8" fillId="0" borderId="0" xfId="53" applyNumberFormat="1" applyFont="1" applyFill="1" applyAlignment="1" applyProtection="1">
      <alignment horizontal="center" vertical="center" wrapText="1"/>
      <protection hidden="1"/>
    </xf>
    <xf numFmtId="0" fontId="9" fillId="0" borderId="0" xfId="53" applyNumberFormat="1" applyFont="1" applyFill="1" applyAlignment="1" applyProtection="1">
      <alignment horizontal="center" vertical="center" wrapText="1"/>
      <protection hidden="1"/>
    </xf>
    <xf numFmtId="0" fontId="7" fillId="0" borderId="0" xfId="57" applyFont="1" applyFill="1" applyAlignment="1" applyProtection="1">
      <alignment vertical="center"/>
      <protection hidden="1"/>
    </xf>
    <xf numFmtId="0" fontId="10" fillId="0" borderId="0" xfId="57" applyFont="1" applyAlignment="1">
      <alignment horizontal="right" vertical="center"/>
      <protection/>
    </xf>
    <xf numFmtId="0" fontId="11" fillId="0" borderId="0" xfId="57" applyFont="1" applyAlignment="1">
      <alignment horizontal="right" vertical="center"/>
      <protection/>
    </xf>
    <xf numFmtId="0" fontId="12" fillId="0" borderId="10" xfId="57" applyNumberFormat="1" applyFont="1" applyFill="1" applyBorder="1" applyAlignment="1" applyProtection="1">
      <alignment horizontal="center" vertical="center" wrapText="1"/>
      <protection hidden="1"/>
    </xf>
    <xf numFmtId="0" fontId="12" fillId="0" borderId="11" xfId="57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57" applyFont="1" applyAlignment="1">
      <alignment vertical="center"/>
      <protection/>
    </xf>
    <xf numFmtId="0" fontId="12" fillId="0" borderId="10" xfId="57" applyFont="1" applyBorder="1" applyAlignment="1">
      <alignment horizontal="center" vertical="center" wrapText="1"/>
      <protection/>
    </xf>
    <xf numFmtId="49" fontId="11" fillId="33" borderId="10" xfId="57" applyNumberFormat="1" applyFont="1" applyFill="1" applyBorder="1" applyAlignment="1">
      <alignment horizontal="center" vertical="center"/>
      <protection/>
    </xf>
    <xf numFmtId="0" fontId="14" fillId="0" borderId="0" xfId="57" applyFont="1" applyAlignment="1">
      <alignment vertical="center"/>
      <protection/>
    </xf>
    <xf numFmtId="0" fontId="15" fillId="34" borderId="12" xfId="57" applyNumberFormat="1" applyFont="1" applyFill="1" applyBorder="1" applyAlignment="1" applyProtection="1">
      <alignment horizontal="left" vertical="center" wrapText="1"/>
      <protection hidden="1"/>
    </xf>
    <xf numFmtId="0" fontId="11" fillId="34" borderId="10" xfId="57" applyNumberFormat="1" applyFont="1" applyFill="1" applyBorder="1" applyAlignment="1" applyProtection="1">
      <alignment horizontal="center" vertical="center" wrapText="1"/>
      <protection hidden="1"/>
    </xf>
    <xf numFmtId="4" fontId="15" fillId="34" borderId="10" xfId="57" applyNumberFormat="1" applyFont="1" applyFill="1" applyBorder="1" applyAlignment="1">
      <alignment horizontal="right" vertical="center"/>
      <protection/>
    </xf>
    <xf numFmtId="3" fontId="15" fillId="34" borderId="13" xfId="57" applyNumberFormat="1" applyFont="1" applyFill="1" applyBorder="1" applyAlignment="1">
      <alignment horizontal="right" vertical="center"/>
      <protection/>
    </xf>
    <xf numFmtId="49" fontId="12" fillId="35" borderId="10" xfId="57" applyNumberFormat="1" applyFont="1" applyFill="1" applyBorder="1" applyAlignment="1">
      <alignment horizontal="center" vertical="center"/>
      <protection/>
    </xf>
    <xf numFmtId="0" fontId="11" fillId="36" borderId="12" xfId="57" applyNumberFormat="1" applyFont="1" applyFill="1" applyBorder="1" applyAlignment="1" applyProtection="1">
      <alignment horizontal="left" vertical="center" wrapText="1" indent="1"/>
      <protection hidden="1"/>
    </xf>
    <xf numFmtId="0" fontId="11" fillId="36" borderId="10" xfId="57" applyNumberFormat="1" applyFont="1" applyFill="1" applyBorder="1" applyAlignment="1" applyProtection="1">
      <alignment horizontal="center" vertical="center" wrapText="1"/>
      <protection hidden="1"/>
    </xf>
    <xf numFmtId="4" fontId="11" fillId="36" borderId="10" xfId="57" applyNumberFormat="1" applyFont="1" applyFill="1" applyBorder="1" applyAlignment="1">
      <alignment horizontal="right" vertical="center"/>
      <protection/>
    </xf>
    <xf numFmtId="3" fontId="11" fillId="36" borderId="13" xfId="57" applyNumberFormat="1" applyFont="1" applyFill="1" applyBorder="1" applyAlignment="1">
      <alignment horizontal="right" vertical="center"/>
      <protection/>
    </xf>
    <xf numFmtId="49" fontId="4" fillId="0" borderId="10" xfId="57" applyNumberFormat="1" applyFont="1" applyBorder="1" applyAlignment="1">
      <alignment horizontal="center" vertical="center"/>
      <protection/>
    </xf>
    <xf numFmtId="0" fontId="11" fillId="0" borderId="12" xfId="57" applyNumberFormat="1" applyFont="1" applyFill="1" applyBorder="1" applyAlignment="1" applyProtection="1">
      <alignment horizontal="left" vertical="center" wrapText="1" indent="2"/>
      <protection hidden="1"/>
    </xf>
    <xf numFmtId="4" fontId="11" fillId="0" borderId="10" xfId="57" applyNumberFormat="1" applyFont="1" applyBorder="1" applyAlignment="1">
      <alignment horizontal="right" vertical="center"/>
      <protection/>
    </xf>
    <xf numFmtId="3" fontId="11" fillId="0" borderId="13" xfId="57" applyNumberFormat="1" applyFont="1" applyBorder="1" applyAlignment="1">
      <alignment horizontal="right" vertical="center"/>
      <protection/>
    </xf>
    <xf numFmtId="49" fontId="4" fillId="0" borderId="10" xfId="55" applyNumberFormat="1" applyFont="1" applyBorder="1" applyAlignment="1">
      <alignment horizontal="center" vertical="center"/>
      <protection/>
    </xf>
    <xf numFmtId="0" fontId="4" fillId="0" borderId="12" xfId="0" applyFont="1" applyBorder="1" applyAlignment="1">
      <alignment horizontal="left" wrapText="1" indent="3"/>
    </xf>
    <xf numFmtId="49" fontId="6" fillId="0" borderId="10" xfId="0" applyNumberFormat="1" applyFont="1" applyBorder="1" applyAlignment="1">
      <alignment horizontal="center" vertical="center"/>
    </xf>
    <xf numFmtId="4" fontId="4" fillId="0" borderId="10" xfId="57" applyNumberFormat="1" applyFont="1" applyBorder="1" applyAlignment="1">
      <alignment horizontal="right" vertical="center"/>
      <protection/>
    </xf>
    <xf numFmtId="3" fontId="4" fillId="0" borderId="13" xfId="57" applyNumberFormat="1" applyFont="1" applyBorder="1" applyAlignment="1">
      <alignment horizontal="right" vertical="center"/>
      <protection/>
    </xf>
    <xf numFmtId="49" fontId="4" fillId="0" borderId="10" xfId="61" applyNumberFormat="1" applyFont="1" applyBorder="1" applyAlignment="1">
      <alignment horizontal="center" vertical="center"/>
      <protection/>
    </xf>
    <xf numFmtId="49" fontId="4" fillId="0" borderId="12" xfId="0" applyNumberFormat="1" applyFont="1" applyBorder="1" applyAlignment="1">
      <alignment vertical="center" wrapText="1"/>
    </xf>
    <xf numFmtId="49" fontId="11" fillId="35" borderId="10" xfId="61" applyNumberFormat="1" applyFont="1" applyFill="1" applyBorder="1" applyAlignment="1">
      <alignment horizontal="center" vertical="center"/>
      <protection/>
    </xf>
    <xf numFmtId="49" fontId="11" fillId="36" borderId="12" xfId="64" applyNumberFormat="1" applyFont="1" applyFill="1" applyBorder="1" applyAlignment="1">
      <alignment horizontal="left" vertical="center" wrapText="1" indent="1"/>
      <protection/>
    </xf>
    <xf numFmtId="49" fontId="11" fillId="36" borderId="10" xfId="64" applyNumberFormat="1" applyFont="1" applyFill="1" applyBorder="1" applyAlignment="1">
      <alignment horizontal="center" vertical="center" wrapText="1"/>
      <protection/>
    </xf>
    <xf numFmtId="49" fontId="4" fillId="37" borderId="10" xfId="61" applyNumberFormat="1" applyFont="1" applyFill="1" applyBorder="1" applyAlignment="1">
      <alignment horizontal="center" vertical="center"/>
      <protection/>
    </xf>
    <xf numFmtId="0" fontId="5" fillId="37" borderId="0" xfId="57" applyFont="1" applyFill="1" applyAlignment="1">
      <alignment vertical="center"/>
      <protection/>
    </xf>
    <xf numFmtId="207" fontId="11" fillId="0" borderId="12" xfId="0" applyNumberFormat="1" applyFont="1" applyBorder="1" applyAlignment="1">
      <alignment horizontal="left" vertical="center" indent="2"/>
    </xf>
    <xf numFmtId="49" fontId="12" fillId="37" borderId="10" xfId="64" applyNumberFormat="1" applyFont="1" applyFill="1" applyBorder="1" applyAlignment="1">
      <alignment horizontal="center" vertical="center" wrapText="1"/>
      <protection/>
    </xf>
    <xf numFmtId="4" fontId="11" fillId="37" borderId="10" xfId="57" applyNumberFormat="1" applyFont="1" applyFill="1" applyBorder="1" applyAlignment="1">
      <alignment horizontal="right" vertical="center"/>
      <protection/>
    </xf>
    <xf numFmtId="49" fontId="6" fillId="0" borderId="10" xfId="64" applyNumberFormat="1" applyFont="1" applyFill="1" applyBorder="1" applyAlignment="1">
      <alignment horizontal="center" vertical="center" wrapText="1"/>
      <protection/>
    </xf>
    <xf numFmtId="0" fontId="11" fillId="36" borderId="12" xfId="55" applyNumberFormat="1" applyFont="1" applyFill="1" applyBorder="1" applyAlignment="1" applyProtection="1">
      <alignment horizontal="left" vertical="center" wrapText="1" indent="1"/>
      <protection hidden="1"/>
    </xf>
    <xf numFmtId="49" fontId="11" fillId="36" borderId="10" xfId="0" applyNumberFormat="1" applyFont="1" applyFill="1" applyBorder="1" applyAlignment="1">
      <alignment horizontal="center" vertical="center" wrapText="1"/>
    </xf>
    <xf numFmtId="4" fontId="11" fillId="36" borderId="10" xfId="57" applyNumberFormat="1" applyFont="1" applyFill="1" applyBorder="1" applyAlignment="1" applyProtection="1">
      <alignment horizontal="right" vertical="center" wrapText="1"/>
      <protection hidden="1"/>
    </xf>
    <xf numFmtId="49" fontId="6" fillId="0" borderId="10" xfId="57" applyNumberFormat="1" applyFont="1" applyBorder="1" applyAlignment="1">
      <alignment horizontal="center" vertical="center"/>
      <protection/>
    </xf>
    <xf numFmtId="49" fontId="4" fillId="0" borderId="12" xfId="0" applyNumberFormat="1" applyFont="1" applyBorder="1" applyAlignment="1">
      <alignment horizontal="left" vertical="center" wrapText="1" indent="3"/>
    </xf>
    <xf numFmtId="49" fontId="6" fillId="0" borderId="10" xfId="0" applyNumberFormat="1" applyFont="1" applyBorder="1" applyAlignment="1">
      <alignment horizontal="center" vertical="center" wrapText="1"/>
    </xf>
    <xf numFmtId="49" fontId="11" fillId="36" borderId="10" xfId="57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>
      <alignment horizontal="left" wrapText="1" indent="3"/>
    </xf>
    <xf numFmtId="0" fontId="6" fillId="0" borderId="10" xfId="57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left" vertical="center" wrapText="1" indent="3"/>
      <protection locked="0"/>
    </xf>
    <xf numFmtId="0" fontId="6" fillId="0" borderId="10" xfId="0" applyFont="1" applyBorder="1" applyAlignment="1">
      <alignment horizontal="center" vertical="center"/>
    </xf>
    <xf numFmtId="0" fontId="11" fillId="36" borderId="12" xfId="63" applyFont="1" applyFill="1" applyBorder="1" applyAlignment="1">
      <alignment horizontal="left" vertical="center" indent="1"/>
      <protection/>
    </xf>
    <xf numFmtId="49" fontId="12" fillId="36" borderId="10" xfId="63" applyNumberFormat="1" applyFont="1" applyFill="1" applyBorder="1" applyAlignment="1">
      <alignment horizontal="center" vertical="center"/>
      <protection/>
    </xf>
    <xf numFmtId="0" fontId="11" fillId="0" borderId="12" xfId="63" applyFont="1" applyBorder="1" applyAlignment="1">
      <alignment horizontal="left" vertical="center" wrapText="1" indent="2"/>
      <protection/>
    </xf>
    <xf numFmtId="49" fontId="12" fillId="0" borderId="10" xfId="63" applyNumberFormat="1" applyFont="1" applyBorder="1" applyAlignment="1">
      <alignment horizontal="center" vertical="center"/>
      <protection/>
    </xf>
    <xf numFmtId="4" fontId="11" fillId="0" borderId="10" xfId="57" applyNumberFormat="1" applyFont="1" applyFill="1" applyBorder="1" applyAlignment="1" applyProtection="1">
      <alignment horizontal="right" vertical="center" wrapText="1"/>
      <protection hidden="1"/>
    </xf>
    <xf numFmtId="0" fontId="4" fillId="0" borderId="12" xfId="63" applyFont="1" applyBorder="1" applyAlignment="1">
      <alignment horizontal="left" vertical="center" wrapText="1" indent="3"/>
      <protection/>
    </xf>
    <xf numFmtId="49" fontId="6" fillId="0" borderId="10" xfId="63" applyNumberFormat="1" applyFont="1" applyBorder="1" applyAlignment="1">
      <alignment horizontal="center" vertical="center"/>
      <protection/>
    </xf>
    <xf numFmtId="49" fontId="11" fillId="35" borderId="10" xfId="57" applyNumberFormat="1" applyFont="1" applyFill="1" applyBorder="1" applyAlignment="1">
      <alignment horizontal="center" vertical="center"/>
      <protection/>
    </xf>
    <xf numFmtId="0" fontId="11" fillId="35" borderId="12" xfId="62" applyFont="1" applyFill="1" applyBorder="1" applyAlignment="1">
      <alignment vertical="center" wrapText="1"/>
      <protection/>
    </xf>
    <xf numFmtId="49" fontId="12" fillId="35" borderId="10" xfId="59" applyNumberFormat="1" applyFont="1" applyFill="1" applyBorder="1" applyAlignment="1" applyProtection="1">
      <alignment horizontal="center" vertical="center" wrapText="1"/>
      <protection hidden="1"/>
    </xf>
    <xf numFmtId="4" fontId="11" fillId="35" borderId="10" xfId="57" applyNumberFormat="1" applyFont="1" applyFill="1" applyBorder="1" applyAlignment="1">
      <alignment horizontal="right" vertical="center"/>
      <protection/>
    </xf>
    <xf numFmtId="3" fontId="11" fillId="35" borderId="13" xfId="57" applyNumberFormat="1" applyFont="1" applyFill="1" applyBorder="1" applyAlignment="1">
      <alignment horizontal="right" vertical="center"/>
      <protection/>
    </xf>
    <xf numFmtId="0" fontId="11" fillId="36" borderId="12" xfId="61" applyNumberFormat="1" applyFont="1" applyFill="1" applyBorder="1" applyAlignment="1" applyProtection="1">
      <alignment horizontal="left" vertical="center" wrapText="1" indent="1"/>
      <protection hidden="1"/>
    </xf>
    <xf numFmtId="0" fontId="11" fillId="36" borderId="10" xfId="61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7" applyNumberFormat="1" applyFont="1" applyFill="1" applyBorder="1" applyAlignment="1">
      <alignment horizontal="center" vertical="center"/>
      <protection/>
    </xf>
    <xf numFmtId="0" fontId="5" fillId="0" borderId="0" xfId="57" applyFont="1" applyFill="1" applyAlignment="1">
      <alignment vertical="center"/>
      <protection/>
    </xf>
    <xf numFmtId="0" fontId="4" fillId="0" borderId="10" xfId="0" applyFont="1" applyFill="1" applyBorder="1" applyAlignment="1">
      <alignment horizontal="left" vertical="center" wrapText="1" indent="2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10" xfId="57" applyNumberFormat="1" applyFont="1" applyFill="1" applyBorder="1" applyAlignment="1">
      <alignment horizontal="right" vertical="center"/>
      <protection/>
    </xf>
    <xf numFmtId="49" fontId="4" fillId="0" borderId="10" xfId="57" applyNumberFormat="1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left" vertical="center" wrapText="1" indent="3"/>
    </xf>
    <xf numFmtId="4" fontId="4" fillId="0" borderId="10" xfId="57" applyNumberFormat="1" applyFont="1" applyFill="1" applyBorder="1" applyAlignment="1">
      <alignment horizontal="right" vertical="center"/>
      <protection/>
    </xf>
    <xf numFmtId="49" fontId="4" fillId="0" borderId="10" xfId="54" applyNumberFormat="1" applyFont="1" applyBorder="1" applyAlignment="1">
      <alignment horizontal="center" vertical="center"/>
      <protection/>
    </xf>
    <xf numFmtId="49" fontId="11" fillId="0" borderId="10" xfId="0" applyNumberFormat="1" applyFont="1" applyBorder="1" applyAlignment="1">
      <alignment horizontal="left" vertical="center" wrapText="1" indent="2"/>
    </xf>
    <xf numFmtId="49" fontId="12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left" vertical="center" wrapText="1" indent="3"/>
      <protection/>
    </xf>
    <xf numFmtId="49" fontId="12" fillId="35" borderId="10" xfId="58" applyNumberFormat="1" applyFont="1" applyFill="1" applyBorder="1" applyAlignment="1">
      <alignment horizontal="center" vertical="center"/>
      <protection/>
    </xf>
    <xf numFmtId="0" fontId="11" fillId="36" borderId="12" xfId="0" applyFont="1" applyFill="1" applyBorder="1" applyAlignment="1">
      <alignment horizontal="left" vertical="center" wrapText="1" indent="1"/>
    </xf>
    <xf numFmtId="49" fontId="11" fillId="36" borderId="10" xfId="59" applyNumberFormat="1" applyFont="1" applyFill="1" applyBorder="1" applyAlignment="1" applyProtection="1">
      <alignment horizontal="center" vertical="center" wrapText="1"/>
      <protection hidden="1"/>
    </xf>
    <xf numFmtId="49" fontId="4" fillId="37" borderId="10" xfId="58" applyNumberFormat="1" applyFont="1" applyFill="1" applyBorder="1" applyAlignment="1">
      <alignment horizontal="center" vertical="center"/>
      <protection/>
    </xf>
    <xf numFmtId="0" fontId="11" fillId="37" borderId="12" xfId="0" applyFont="1" applyFill="1" applyBorder="1" applyAlignment="1">
      <alignment horizontal="left" indent="2"/>
    </xf>
    <xf numFmtId="49" fontId="12" fillId="37" borderId="10" xfId="0" applyNumberFormat="1" applyFont="1" applyFill="1" applyBorder="1" applyAlignment="1">
      <alignment horizontal="center" vertical="center"/>
    </xf>
    <xf numFmtId="49" fontId="11" fillId="35" borderId="10" xfId="58" applyNumberFormat="1" applyFont="1" applyFill="1" applyBorder="1" applyAlignment="1">
      <alignment horizontal="center" vertical="center"/>
      <protection/>
    </xf>
    <xf numFmtId="0" fontId="11" fillId="36" borderId="12" xfId="63" applyFont="1" applyFill="1" applyBorder="1" applyAlignment="1">
      <alignment horizontal="left" vertical="center" wrapText="1" indent="1"/>
      <protection/>
    </xf>
    <xf numFmtId="4" fontId="11" fillId="36" borderId="10" xfId="57" applyNumberFormat="1" applyFont="1" applyFill="1" applyBorder="1" applyAlignment="1">
      <alignment vertical="center"/>
      <protection/>
    </xf>
    <xf numFmtId="49" fontId="4" fillId="0" borderId="10" xfId="58" applyNumberFormat="1" applyFont="1" applyBorder="1" applyAlignment="1">
      <alignment horizontal="center" vertical="center"/>
      <protection/>
    </xf>
    <xf numFmtId="4" fontId="11" fillId="37" borderId="10" xfId="57" applyNumberFormat="1" applyFont="1" applyFill="1" applyBorder="1" applyAlignment="1">
      <alignment vertical="center"/>
      <protection/>
    </xf>
    <xf numFmtId="0" fontId="6" fillId="0" borderId="10" xfId="0" applyFont="1" applyBorder="1" applyAlignment="1" applyProtection="1">
      <alignment horizontal="center" vertical="center"/>
      <protection locked="0"/>
    </xf>
    <xf numFmtId="4" fontId="4" fillId="37" borderId="10" xfId="57" applyNumberFormat="1" applyFont="1" applyFill="1" applyBorder="1" applyAlignment="1">
      <alignment vertical="center"/>
      <protection/>
    </xf>
    <xf numFmtId="4" fontId="15" fillId="34" borderId="10" xfId="56" applyNumberFormat="1" applyFont="1" applyFill="1" applyBorder="1" applyAlignment="1">
      <alignment horizontal="right" vertical="center"/>
      <protection/>
    </xf>
    <xf numFmtId="0" fontId="10" fillId="36" borderId="12" xfId="0" applyFont="1" applyFill="1" applyBorder="1" applyAlignment="1">
      <alignment vertical="center" wrapText="1"/>
    </xf>
    <xf numFmtId="4" fontId="11" fillId="36" borderId="10" xfId="56" applyNumberFormat="1" applyFont="1" applyFill="1" applyBorder="1" applyAlignment="1">
      <alignment horizontal="right" vertical="center"/>
      <protection/>
    </xf>
    <xf numFmtId="49" fontId="4" fillId="35" borderId="10" xfId="57" applyNumberFormat="1" applyFont="1" applyFill="1" applyBorder="1" applyAlignment="1">
      <alignment horizontal="center" vertical="center"/>
      <protection/>
    </xf>
    <xf numFmtId="1" fontId="12" fillId="0" borderId="10" xfId="57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>
      <alignment horizontal="left" vertical="center" wrapText="1" indent="3"/>
    </xf>
    <xf numFmtId="49" fontId="11" fillId="36" borderId="10" xfId="0" applyNumberFormat="1" applyFont="1" applyFill="1" applyBorder="1" applyAlignment="1">
      <alignment horizontal="center" vertical="center"/>
    </xf>
    <xf numFmtId="0" fontId="11" fillId="37" borderId="12" xfId="0" applyFont="1" applyFill="1" applyBorder="1" applyAlignment="1">
      <alignment horizontal="left" vertical="center" wrapText="1" indent="2"/>
    </xf>
    <xf numFmtId="49" fontId="11" fillId="36" borderId="10" xfId="61" applyNumberFormat="1" applyFont="1" applyFill="1" applyBorder="1" applyAlignment="1" applyProtection="1">
      <alignment horizontal="center" vertical="center" wrapText="1"/>
      <protection hidden="1"/>
    </xf>
    <xf numFmtId="0" fontId="11" fillId="0" borderId="12" xfId="0" applyFont="1" applyFill="1" applyBorder="1" applyAlignment="1">
      <alignment horizontal="left" vertical="center" wrapText="1" indent="2"/>
    </xf>
    <xf numFmtId="49" fontId="11" fillId="0" borderId="12" xfId="0" applyNumberFormat="1" applyFont="1" applyBorder="1" applyAlignment="1">
      <alignment horizontal="left" vertical="center" wrapText="1" indent="2"/>
    </xf>
    <xf numFmtId="0" fontId="16" fillId="0" borderId="10" xfId="57" applyFont="1" applyBorder="1" applyAlignment="1">
      <alignment vertical="center"/>
      <protection/>
    </xf>
    <xf numFmtId="0" fontId="17" fillId="0" borderId="0" xfId="57" applyFont="1" applyAlignment="1">
      <alignment vertical="center"/>
      <protection/>
    </xf>
    <xf numFmtId="0" fontId="15" fillId="34" borderId="14" xfId="57" applyNumberFormat="1" applyFont="1" applyFill="1" applyBorder="1" applyAlignment="1" applyProtection="1">
      <alignment vertical="center"/>
      <protection hidden="1"/>
    </xf>
    <xf numFmtId="0" fontId="15" fillId="34" borderId="15" xfId="57" applyNumberFormat="1" applyFont="1" applyFill="1" applyBorder="1" applyAlignment="1" applyProtection="1">
      <alignment horizontal="center" vertical="center"/>
      <protection hidden="1"/>
    </xf>
    <xf numFmtId="4" fontId="15" fillId="34" borderId="15" xfId="57" applyNumberFormat="1" applyFont="1" applyFill="1" applyBorder="1" applyAlignment="1">
      <alignment horizontal="right" vertical="center"/>
      <protection/>
    </xf>
    <xf numFmtId="3" fontId="15" fillId="34" borderId="16" xfId="57" applyNumberFormat="1" applyFont="1" applyFill="1" applyBorder="1" applyAlignment="1">
      <alignment horizontal="right" vertical="center"/>
      <protection/>
    </xf>
    <xf numFmtId="0" fontId="18" fillId="0" borderId="0" xfId="57" applyFont="1" applyFill="1" applyAlignment="1" applyProtection="1">
      <alignment vertical="center"/>
      <protection hidden="1"/>
    </xf>
    <xf numFmtId="0" fontId="19" fillId="0" borderId="0" xfId="60" applyFont="1" applyAlignment="1">
      <alignment vertical="center"/>
      <protection/>
    </xf>
    <xf numFmtId="0" fontId="4" fillId="0" borderId="17" xfId="0" applyFont="1" applyBorder="1" applyAlignment="1">
      <alignment horizontal="left" vertical="center" wrapText="1" indent="3"/>
    </xf>
    <xf numFmtId="49" fontId="6" fillId="0" borderId="18" xfId="0" applyNumberFormat="1" applyFont="1" applyBorder="1" applyAlignment="1">
      <alignment horizontal="center" vertical="center"/>
    </xf>
    <xf numFmtId="4" fontId="4" fillId="0" borderId="18" xfId="57" applyNumberFormat="1" applyFont="1" applyBorder="1" applyAlignment="1">
      <alignment horizontal="right" vertical="center"/>
      <protection/>
    </xf>
    <xf numFmtId="4" fontId="11" fillId="0" borderId="18" xfId="57" applyNumberFormat="1" applyFont="1" applyBorder="1" applyAlignment="1">
      <alignment horizontal="right" vertical="center"/>
      <protection/>
    </xf>
    <xf numFmtId="0" fontId="11" fillId="0" borderId="17" xfId="0" applyFont="1" applyBorder="1" applyAlignment="1">
      <alignment horizontal="left" vertical="center" wrapText="1" indent="3"/>
    </xf>
    <xf numFmtId="0" fontId="8" fillId="0" borderId="0" xfId="53" applyNumberFormat="1" applyFont="1" applyFill="1" applyAlignment="1" applyProtection="1">
      <alignment horizontal="center" vertical="center" wrapText="1"/>
      <protection hidden="1"/>
    </xf>
    <xf numFmtId="0" fontId="6" fillId="0" borderId="0" xfId="57" applyFont="1" applyAlignment="1">
      <alignment horizontal="left" vertical="center" wrapText="1"/>
      <protection/>
    </xf>
    <xf numFmtId="0" fontId="12" fillId="0" borderId="10" xfId="57" applyNumberFormat="1" applyFont="1" applyFill="1" applyBorder="1" applyAlignment="1" applyProtection="1">
      <alignment horizontal="center" vertical="center" wrapText="1"/>
      <protection hidden="1"/>
    </xf>
    <xf numFmtId="0" fontId="12" fillId="0" borderId="11" xfId="57" applyNumberFormat="1" applyFont="1" applyFill="1" applyBorder="1" applyAlignment="1" applyProtection="1">
      <alignment horizontal="center" vertical="center" wrapText="1"/>
      <protection hidden="1"/>
    </xf>
    <xf numFmtId="0" fontId="12" fillId="0" borderId="19" xfId="57" applyNumberFormat="1" applyFont="1" applyFill="1" applyBorder="1" applyAlignment="1" applyProtection="1">
      <alignment horizontal="center" vertical="center" wrapText="1"/>
      <protection hidden="1"/>
    </xf>
    <xf numFmtId="0" fontId="12" fillId="0" borderId="12" xfId="57" applyNumberFormat="1" applyFont="1" applyFill="1" applyBorder="1" applyAlignment="1" applyProtection="1">
      <alignment horizontal="center" vertical="center" wrapText="1"/>
      <protection hidden="1"/>
    </xf>
    <xf numFmtId="0" fontId="12" fillId="0" borderId="20" xfId="62" applyFont="1" applyBorder="1" applyAlignment="1">
      <alignment horizontal="center" vertical="center" wrapText="1"/>
      <protection/>
    </xf>
    <xf numFmtId="0" fontId="12" fillId="0" borderId="10" xfId="62" applyFont="1" applyBorder="1" applyAlignment="1">
      <alignment horizontal="center" vertical="center" wrapText="1"/>
      <protection/>
    </xf>
    <xf numFmtId="0" fontId="12" fillId="0" borderId="20" xfId="57" applyNumberFormat="1" applyFont="1" applyFill="1" applyBorder="1" applyAlignment="1" applyProtection="1">
      <alignment horizontal="center" vertical="center" wrapText="1"/>
      <protection hidden="1"/>
    </xf>
    <xf numFmtId="0" fontId="12" fillId="0" borderId="21" xfId="62" applyFont="1" applyBorder="1" applyAlignment="1">
      <alignment horizontal="center" vertical="center" wrapText="1"/>
      <protection/>
    </xf>
    <xf numFmtId="0" fontId="12" fillId="0" borderId="13" xfId="62" applyFont="1" applyBorder="1" applyAlignment="1">
      <alignment horizontal="center" vertical="center" wrapText="1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Обычный_Tmp11" xfId="54"/>
    <cellStyle name="Обычный_Tmp12" xfId="55"/>
    <cellStyle name="Обычный_Tmp14" xfId="56"/>
    <cellStyle name="Обычный_Tmp16" xfId="57"/>
    <cellStyle name="Обычный_Tmp17" xfId="58"/>
    <cellStyle name="Обычный_Tmp18" xfId="59"/>
    <cellStyle name="Обычный_Tmp2" xfId="60"/>
    <cellStyle name="Обычный_Tmp3" xfId="61"/>
    <cellStyle name="Обычный_Анализ на 01.04.06" xfId="62"/>
    <cellStyle name="Обычный_Новая Игирма" xfId="63"/>
    <cellStyle name="Обычный_ПРОГНОЗ ДОХОДОВ на 2007 год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tabSelected="1" view="pageBreakPreview" zoomScaleSheetLayoutView="100" zoomScalePageLayoutView="0" workbookViewId="0" topLeftCell="C1">
      <selection activeCell="C10" sqref="C10"/>
    </sheetView>
  </sheetViews>
  <sheetFormatPr defaultColWidth="9.140625" defaultRowHeight="12.75"/>
  <cols>
    <col min="1" max="1" width="9.8515625" style="2" hidden="1" customWidth="1"/>
    <col min="2" max="2" width="18.8515625" style="2" hidden="1" customWidth="1"/>
    <col min="3" max="3" width="95.57421875" style="2" customWidth="1"/>
    <col min="4" max="4" width="21.00390625" style="2" customWidth="1"/>
    <col min="5" max="5" width="10.00390625" style="2" customWidth="1"/>
    <col min="6" max="6" width="11.140625" style="2" customWidth="1"/>
    <col min="7" max="7" width="11.28125" style="2" customWidth="1"/>
    <col min="8" max="16384" width="9.140625" style="2" customWidth="1"/>
  </cols>
  <sheetData>
    <row r="1" spans="1:7" ht="97.5" customHeight="1">
      <c r="A1" s="1"/>
      <c r="B1" s="1"/>
      <c r="E1" s="121" t="s">
        <v>112</v>
      </c>
      <c r="F1" s="121"/>
      <c r="G1" s="121"/>
    </row>
    <row r="2" spans="1:7" ht="13.5" customHeight="1">
      <c r="A2" s="1"/>
      <c r="B2" s="3"/>
      <c r="C2" s="4"/>
      <c r="D2" s="4"/>
      <c r="E2" s="1"/>
      <c r="F2" s="1"/>
      <c r="G2" s="1"/>
    </row>
    <row r="3" spans="2:19" ht="84.75" customHeight="1">
      <c r="B3" s="5"/>
      <c r="C3" s="120" t="s">
        <v>109</v>
      </c>
      <c r="D3" s="120"/>
      <c r="E3" s="120"/>
      <c r="F3" s="120"/>
      <c r="G3" s="120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9" ht="10.5" customHeight="1">
      <c r="A4" s="1"/>
      <c r="B4" s="6"/>
      <c r="C4" s="6"/>
      <c r="D4" s="6"/>
      <c r="E4" s="6"/>
      <c r="F4" s="6"/>
      <c r="G4" s="6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7" ht="14.25" customHeight="1" thickBot="1">
      <c r="A5" s="1"/>
      <c r="B5" s="3"/>
      <c r="C5" s="8"/>
      <c r="D5" s="8"/>
      <c r="F5" s="9"/>
      <c r="G5" s="10" t="s">
        <v>0</v>
      </c>
    </row>
    <row r="6" spans="1:7" s="13" customFormat="1" ht="13.5">
      <c r="A6" s="122" t="s">
        <v>1</v>
      </c>
      <c r="B6" s="123"/>
      <c r="C6" s="124" t="s">
        <v>2</v>
      </c>
      <c r="D6" s="128" t="s">
        <v>3</v>
      </c>
      <c r="E6" s="126" t="s">
        <v>4</v>
      </c>
      <c r="F6" s="126" t="s">
        <v>110</v>
      </c>
      <c r="G6" s="129" t="s">
        <v>5</v>
      </c>
    </row>
    <row r="7" spans="1:7" s="13" customFormat="1" ht="48">
      <c r="A7" s="14" t="s">
        <v>6</v>
      </c>
      <c r="B7" s="12" t="s">
        <v>7</v>
      </c>
      <c r="C7" s="125"/>
      <c r="D7" s="122"/>
      <c r="E7" s="127"/>
      <c r="F7" s="127"/>
      <c r="G7" s="130"/>
    </row>
    <row r="8" spans="1:7" s="16" customFormat="1" ht="17.25" customHeight="1">
      <c r="A8" s="15" t="s">
        <v>8</v>
      </c>
      <c r="C8" s="17" t="s">
        <v>9</v>
      </c>
      <c r="D8" s="18" t="s">
        <v>10</v>
      </c>
      <c r="E8" s="19">
        <f>E9+E21+E31+E19+E27+E39+E36+E13</f>
        <v>1390</v>
      </c>
      <c r="F8" s="19">
        <f>F9+F21+F31+F19+F27+F39+F36+F13</f>
        <v>1121.2000000000003</v>
      </c>
      <c r="G8" s="20">
        <f>F8/E8*100</f>
        <v>80.66187050359714</v>
      </c>
    </row>
    <row r="9" spans="1:7" s="16" customFormat="1" ht="17.25" customHeight="1">
      <c r="A9" s="21" t="s">
        <v>8</v>
      </c>
      <c r="C9" s="22" t="s">
        <v>11</v>
      </c>
      <c r="D9" s="23" t="s">
        <v>12</v>
      </c>
      <c r="E9" s="24">
        <f>E10</f>
        <v>868</v>
      </c>
      <c r="F9" s="24">
        <f>F10</f>
        <v>642.7</v>
      </c>
      <c r="G9" s="25">
        <f>F9/E9*100</f>
        <v>74.04377880184332</v>
      </c>
    </row>
    <row r="10" spans="1:7" ht="14.25" customHeight="1">
      <c r="A10" s="26" t="s">
        <v>8</v>
      </c>
      <c r="C10" s="27" t="s">
        <v>13</v>
      </c>
      <c r="D10" s="11" t="s">
        <v>14</v>
      </c>
      <c r="E10" s="28">
        <f>E11+E12</f>
        <v>868</v>
      </c>
      <c r="F10" s="28">
        <f>F11+F12</f>
        <v>642.7</v>
      </c>
      <c r="G10" s="29">
        <f>F10/E10*100</f>
        <v>74.04377880184332</v>
      </c>
    </row>
    <row r="11" spans="1:7" ht="51">
      <c r="A11" s="30" t="s">
        <v>15</v>
      </c>
      <c r="C11" s="31" t="s">
        <v>16</v>
      </c>
      <c r="D11" s="32" t="s">
        <v>17</v>
      </c>
      <c r="E11" s="33">
        <v>868</v>
      </c>
      <c r="F11" s="33">
        <v>642.7</v>
      </c>
      <c r="G11" s="34">
        <f>F11/E11*100</f>
        <v>74.04377880184332</v>
      </c>
    </row>
    <row r="12" spans="1:7" ht="25.5" hidden="1">
      <c r="A12" s="35" t="s">
        <v>15</v>
      </c>
      <c r="C12" s="36" t="s">
        <v>18</v>
      </c>
      <c r="D12" s="32" t="s">
        <v>19</v>
      </c>
      <c r="E12" s="33"/>
      <c r="F12" s="33"/>
      <c r="G12" s="34"/>
    </row>
    <row r="13" spans="1:7" ht="25.5">
      <c r="A13" s="37" t="s">
        <v>8</v>
      </c>
      <c r="C13" s="38" t="s">
        <v>20</v>
      </c>
      <c r="D13" s="39" t="s">
        <v>21</v>
      </c>
      <c r="E13" s="24">
        <f>E14</f>
        <v>295</v>
      </c>
      <c r="F13" s="24">
        <f>F14</f>
        <v>291.5</v>
      </c>
      <c r="G13" s="25">
        <f aca="true" t="shared" si="0" ref="G13:G29">F13/E13*100</f>
        <v>98.8135593220339</v>
      </c>
    </row>
    <row r="14" spans="1:7" s="41" customFormat="1" ht="24">
      <c r="A14" s="40" t="s">
        <v>8</v>
      </c>
      <c r="C14" s="42" t="s">
        <v>22</v>
      </c>
      <c r="D14" s="43" t="s">
        <v>23</v>
      </c>
      <c r="E14" s="44">
        <f>E15+E16+E17+E18</f>
        <v>295</v>
      </c>
      <c r="F14" s="44">
        <f>F15+F16+F17+F18</f>
        <v>291.5</v>
      </c>
      <c r="G14" s="29">
        <f t="shared" si="0"/>
        <v>98.8135593220339</v>
      </c>
    </row>
    <row r="15" spans="1:7" ht="38.25">
      <c r="A15" s="35" t="s">
        <v>15</v>
      </c>
      <c r="C15" s="31" t="s">
        <v>24</v>
      </c>
      <c r="D15" s="45" t="s">
        <v>25</v>
      </c>
      <c r="E15" s="33">
        <v>113</v>
      </c>
      <c r="F15" s="33">
        <v>100</v>
      </c>
      <c r="G15" s="34">
        <f t="shared" si="0"/>
        <v>88.49557522123894</v>
      </c>
    </row>
    <row r="16" spans="1:7" ht="51">
      <c r="A16" s="35" t="s">
        <v>15</v>
      </c>
      <c r="C16" s="31" t="s">
        <v>26</v>
      </c>
      <c r="D16" s="45" t="s">
        <v>27</v>
      </c>
      <c r="E16" s="33">
        <v>3</v>
      </c>
      <c r="F16" s="33">
        <v>2.7</v>
      </c>
      <c r="G16" s="34">
        <f t="shared" si="0"/>
        <v>90</v>
      </c>
    </row>
    <row r="17" spans="1:7" ht="38.25">
      <c r="A17" s="35" t="s">
        <v>15</v>
      </c>
      <c r="C17" s="31" t="s">
        <v>28</v>
      </c>
      <c r="D17" s="45" t="s">
        <v>29</v>
      </c>
      <c r="E17" s="33">
        <v>168</v>
      </c>
      <c r="F17" s="33">
        <v>200.7</v>
      </c>
      <c r="G17" s="34">
        <f t="shared" si="0"/>
        <v>119.46428571428571</v>
      </c>
    </row>
    <row r="18" spans="1:7" ht="38.25">
      <c r="A18" s="35" t="s">
        <v>15</v>
      </c>
      <c r="C18" s="31" t="s">
        <v>30</v>
      </c>
      <c r="D18" s="45" t="s">
        <v>31</v>
      </c>
      <c r="E18" s="33">
        <v>11</v>
      </c>
      <c r="F18" s="33">
        <v>-11.9</v>
      </c>
      <c r="G18" s="34">
        <f t="shared" si="0"/>
        <v>-108.18181818181817</v>
      </c>
    </row>
    <row r="19" spans="1:7" ht="13.5" customHeight="1">
      <c r="A19" s="21" t="s">
        <v>8</v>
      </c>
      <c r="C19" s="46" t="s">
        <v>32</v>
      </c>
      <c r="D19" s="47" t="s">
        <v>33</v>
      </c>
      <c r="E19" s="48">
        <f>E20</f>
        <v>1</v>
      </c>
      <c r="F19" s="48">
        <f>F20</f>
        <v>1</v>
      </c>
      <c r="G19" s="25">
        <f t="shared" si="0"/>
        <v>100</v>
      </c>
    </row>
    <row r="20" spans="1:7" ht="13.5" customHeight="1">
      <c r="A20" s="49" t="s">
        <v>15</v>
      </c>
      <c r="C20" s="50" t="s">
        <v>34</v>
      </c>
      <c r="D20" s="51" t="s">
        <v>35</v>
      </c>
      <c r="E20" s="33">
        <v>1</v>
      </c>
      <c r="F20" s="33">
        <v>1</v>
      </c>
      <c r="G20" s="34">
        <f t="shared" si="0"/>
        <v>100</v>
      </c>
    </row>
    <row r="21" spans="1:7" s="16" customFormat="1" ht="14.25" customHeight="1">
      <c r="A21" s="21" t="s">
        <v>8</v>
      </c>
      <c r="C21" s="22" t="s">
        <v>36</v>
      </c>
      <c r="D21" s="52" t="s">
        <v>37</v>
      </c>
      <c r="E21" s="24">
        <f>E22+E24</f>
        <v>153</v>
      </c>
      <c r="F21" s="24">
        <f>F22+F24</f>
        <v>126.69999999999999</v>
      </c>
      <c r="G21" s="25">
        <f t="shared" si="0"/>
        <v>82.81045751633987</v>
      </c>
    </row>
    <row r="22" spans="1:7" ht="12" customHeight="1">
      <c r="A22" s="26" t="s">
        <v>8</v>
      </c>
      <c r="C22" s="27" t="s">
        <v>38</v>
      </c>
      <c r="D22" s="11" t="s">
        <v>39</v>
      </c>
      <c r="E22" s="28">
        <f>E23</f>
        <v>93</v>
      </c>
      <c r="F22" s="28">
        <f>F23</f>
        <v>76.1</v>
      </c>
      <c r="G22" s="29">
        <f t="shared" si="0"/>
        <v>81.82795698924731</v>
      </c>
    </row>
    <row r="23" spans="1:7" ht="25.5">
      <c r="A23" s="26" t="s">
        <v>15</v>
      </c>
      <c r="C23" s="53" t="s">
        <v>40</v>
      </c>
      <c r="D23" s="54" t="s">
        <v>41</v>
      </c>
      <c r="E23" s="33">
        <v>93</v>
      </c>
      <c r="F23" s="33">
        <v>76.1</v>
      </c>
      <c r="G23" s="34">
        <f t="shared" si="0"/>
        <v>81.82795698924731</v>
      </c>
    </row>
    <row r="24" spans="1:7" ht="12" customHeight="1">
      <c r="A24" s="26" t="s">
        <v>8</v>
      </c>
      <c r="C24" s="27" t="s">
        <v>42</v>
      </c>
      <c r="D24" s="11" t="s">
        <v>43</v>
      </c>
      <c r="E24" s="28">
        <f>E25+E26</f>
        <v>60</v>
      </c>
      <c r="F24" s="28">
        <f>F25+F26</f>
        <v>50.599999999999994</v>
      </c>
      <c r="G24" s="29">
        <f t="shared" si="0"/>
        <v>84.33333333333333</v>
      </c>
    </row>
    <row r="25" spans="1:7" ht="25.5">
      <c r="A25" s="26" t="s">
        <v>15</v>
      </c>
      <c r="C25" s="55" t="s">
        <v>44</v>
      </c>
      <c r="D25" s="56" t="s">
        <v>45</v>
      </c>
      <c r="E25" s="33">
        <v>45</v>
      </c>
      <c r="F25" s="33">
        <v>38.9</v>
      </c>
      <c r="G25" s="34">
        <f t="shared" si="0"/>
        <v>86.44444444444444</v>
      </c>
    </row>
    <row r="26" spans="1:7" ht="25.5">
      <c r="A26" s="26" t="s">
        <v>15</v>
      </c>
      <c r="C26" s="55" t="s">
        <v>46</v>
      </c>
      <c r="D26" s="56" t="s">
        <v>47</v>
      </c>
      <c r="E26" s="33">
        <v>15</v>
      </c>
      <c r="F26" s="33">
        <v>11.7</v>
      </c>
      <c r="G26" s="34">
        <f t="shared" si="0"/>
        <v>77.99999999999999</v>
      </c>
    </row>
    <row r="27" spans="1:7" ht="13.5">
      <c r="A27" s="21" t="s">
        <v>8</v>
      </c>
      <c r="C27" s="57" t="s">
        <v>48</v>
      </c>
      <c r="D27" s="58" t="s">
        <v>49</v>
      </c>
      <c r="E27" s="48">
        <f>E28</f>
        <v>20</v>
      </c>
      <c r="F27" s="48">
        <f>F28</f>
        <v>21.6</v>
      </c>
      <c r="G27" s="25">
        <f t="shared" si="0"/>
        <v>108</v>
      </c>
    </row>
    <row r="28" spans="1:7" ht="25.5">
      <c r="A28" s="26" t="s">
        <v>8</v>
      </c>
      <c r="C28" s="59" t="s">
        <v>50</v>
      </c>
      <c r="D28" s="60" t="s">
        <v>51</v>
      </c>
      <c r="E28" s="61">
        <f>E29</f>
        <v>20</v>
      </c>
      <c r="F28" s="61">
        <f>F29</f>
        <v>21.6</v>
      </c>
      <c r="G28" s="29">
        <f t="shared" si="0"/>
        <v>108</v>
      </c>
    </row>
    <row r="29" spans="1:7" ht="38.25">
      <c r="A29" s="26" t="s">
        <v>52</v>
      </c>
      <c r="C29" s="62" t="s">
        <v>53</v>
      </c>
      <c r="D29" s="63" t="s">
        <v>54</v>
      </c>
      <c r="E29" s="33">
        <v>20</v>
      </c>
      <c r="F29" s="33">
        <v>21.6</v>
      </c>
      <c r="G29" s="34">
        <f t="shared" si="0"/>
        <v>108</v>
      </c>
    </row>
    <row r="30" spans="1:7" ht="25.5" hidden="1">
      <c r="A30" s="64" t="s">
        <v>8</v>
      </c>
      <c r="C30" s="65" t="s">
        <v>55</v>
      </c>
      <c r="D30" s="66" t="s">
        <v>56</v>
      </c>
      <c r="E30" s="67"/>
      <c r="F30" s="67"/>
      <c r="G30" s="68"/>
    </row>
    <row r="31" spans="1:7" s="13" customFormat="1" ht="27" customHeight="1">
      <c r="A31" s="21" t="s">
        <v>8</v>
      </c>
      <c r="C31" s="69" t="s">
        <v>57</v>
      </c>
      <c r="D31" s="70" t="s">
        <v>58</v>
      </c>
      <c r="E31" s="24">
        <f>E32+E34</f>
        <v>18</v>
      </c>
      <c r="F31" s="24">
        <f>F32+F34</f>
        <v>6</v>
      </c>
      <c r="G31" s="25">
        <f aca="true" t="shared" si="1" ref="G31:G38">F31/E31*100</f>
        <v>33.33333333333333</v>
      </c>
    </row>
    <row r="32" spans="1:7" s="72" customFormat="1" ht="51">
      <c r="A32" s="71" t="s">
        <v>8</v>
      </c>
      <c r="C32" s="73" t="s">
        <v>59</v>
      </c>
      <c r="D32" s="74" t="s">
        <v>111</v>
      </c>
      <c r="E32" s="75">
        <f>E33</f>
        <v>6</v>
      </c>
      <c r="F32" s="75">
        <f>F33</f>
        <v>6</v>
      </c>
      <c r="G32" s="29">
        <f t="shared" si="1"/>
        <v>100</v>
      </c>
    </row>
    <row r="33" spans="1:7" s="72" customFormat="1" ht="38.25">
      <c r="A33" s="76" t="s">
        <v>60</v>
      </c>
      <c r="C33" s="77" t="s">
        <v>61</v>
      </c>
      <c r="D33" s="74" t="s">
        <v>62</v>
      </c>
      <c r="E33" s="78">
        <v>6</v>
      </c>
      <c r="F33" s="78">
        <v>6</v>
      </c>
      <c r="G33" s="34">
        <f t="shared" si="1"/>
        <v>100</v>
      </c>
    </row>
    <row r="34" spans="1:7" ht="51">
      <c r="A34" s="79" t="s">
        <v>8</v>
      </c>
      <c r="C34" s="80" t="s">
        <v>63</v>
      </c>
      <c r="D34" s="81" t="s">
        <v>64</v>
      </c>
      <c r="E34" s="28">
        <f>E35</f>
        <v>12</v>
      </c>
      <c r="F34" s="28">
        <v>0</v>
      </c>
      <c r="G34" s="29">
        <f t="shared" si="1"/>
        <v>0</v>
      </c>
    </row>
    <row r="35" spans="1:7" ht="51">
      <c r="A35" s="79" t="s">
        <v>52</v>
      </c>
      <c r="C35" s="82" t="s">
        <v>65</v>
      </c>
      <c r="D35" s="32" t="s">
        <v>66</v>
      </c>
      <c r="E35" s="33">
        <v>12</v>
      </c>
      <c r="F35" s="33">
        <v>0</v>
      </c>
      <c r="G35" s="34">
        <f t="shared" si="1"/>
        <v>0</v>
      </c>
    </row>
    <row r="36" spans="1:7" ht="25.5">
      <c r="A36" s="83" t="s">
        <v>8</v>
      </c>
      <c r="C36" s="84" t="s">
        <v>67</v>
      </c>
      <c r="D36" s="85" t="s">
        <v>68</v>
      </c>
      <c r="E36" s="24">
        <f>E37</f>
        <v>35</v>
      </c>
      <c r="F36" s="24">
        <f>F37</f>
        <v>31.7</v>
      </c>
      <c r="G36" s="25">
        <f t="shared" si="1"/>
        <v>90.57142857142857</v>
      </c>
    </row>
    <row r="37" spans="1:7" ht="13.5">
      <c r="A37" s="86" t="s">
        <v>8</v>
      </c>
      <c r="C37" s="87" t="s">
        <v>69</v>
      </c>
      <c r="D37" s="88" t="s">
        <v>70</v>
      </c>
      <c r="E37" s="44">
        <f>E38</f>
        <v>35</v>
      </c>
      <c r="F37" s="44">
        <f>F38</f>
        <v>31.7</v>
      </c>
      <c r="G37" s="29">
        <f t="shared" si="1"/>
        <v>90.57142857142857</v>
      </c>
    </row>
    <row r="38" spans="1:7" ht="25.5">
      <c r="A38" s="86" t="s">
        <v>52</v>
      </c>
      <c r="C38" s="53" t="s">
        <v>71</v>
      </c>
      <c r="D38" s="32" t="s">
        <v>72</v>
      </c>
      <c r="E38" s="33">
        <v>35</v>
      </c>
      <c r="F38" s="33">
        <v>31.7</v>
      </c>
      <c r="G38" s="34">
        <f t="shared" si="1"/>
        <v>90.57142857142857</v>
      </c>
    </row>
    <row r="39" spans="1:7" ht="13.5" hidden="1">
      <c r="A39" s="89" t="s">
        <v>8</v>
      </c>
      <c r="C39" s="90" t="s">
        <v>73</v>
      </c>
      <c r="D39" s="58" t="s">
        <v>74</v>
      </c>
      <c r="E39" s="91">
        <f>E40</f>
        <v>0</v>
      </c>
      <c r="F39" s="91">
        <f>F40</f>
        <v>0</v>
      </c>
      <c r="G39" s="25"/>
    </row>
    <row r="40" spans="1:7" ht="25.5" hidden="1">
      <c r="A40" s="92" t="s">
        <v>8</v>
      </c>
      <c r="C40" s="59" t="s">
        <v>75</v>
      </c>
      <c r="D40" s="60" t="s">
        <v>76</v>
      </c>
      <c r="E40" s="93">
        <f>E41</f>
        <v>0</v>
      </c>
      <c r="F40" s="93">
        <f>F41</f>
        <v>0</v>
      </c>
      <c r="G40" s="29"/>
    </row>
    <row r="41" spans="1:7" ht="25.5" hidden="1">
      <c r="A41" s="92" t="s">
        <v>60</v>
      </c>
      <c r="C41" s="31" t="s">
        <v>77</v>
      </c>
      <c r="D41" s="94" t="s">
        <v>78</v>
      </c>
      <c r="E41" s="95"/>
      <c r="F41" s="95"/>
      <c r="G41" s="34"/>
    </row>
    <row r="42" spans="1:7" ht="25.5">
      <c r="A42" s="15" t="s">
        <v>8</v>
      </c>
      <c r="C42" s="17" t="s">
        <v>79</v>
      </c>
      <c r="D42" s="18" t="s">
        <v>80</v>
      </c>
      <c r="E42" s="96">
        <f>E43</f>
        <v>18059.5</v>
      </c>
      <c r="F42" s="96">
        <f>F43</f>
        <v>10274.6</v>
      </c>
      <c r="G42" s="20">
        <f aca="true" t="shared" si="2" ref="G42:G57">F42/E42*100</f>
        <v>56.89304798028738</v>
      </c>
    </row>
    <row r="43" spans="1:7" ht="28.5">
      <c r="A43" s="26" t="s">
        <v>8</v>
      </c>
      <c r="C43" s="97" t="s">
        <v>81</v>
      </c>
      <c r="D43" s="23" t="s">
        <v>82</v>
      </c>
      <c r="E43" s="98">
        <f>SUM(E44,E47,E50)+E55</f>
        <v>18059.5</v>
      </c>
      <c r="F43" s="98">
        <f>SUM(F44,F47,F50)+F55</f>
        <v>10274.6</v>
      </c>
      <c r="G43" s="25">
        <f t="shared" si="2"/>
        <v>56.89304798028738</v>
      </c>
    </row>
    <row r="44" spans="1:7" ht="13.5">
      <c r="A44" s="99" t="s">
        <v>8</v>
      </c>
      <c r="C44" s="22" t="s">
        <v>83</v>
      </c>
      <c r="D44" s="23" t="s">
        <v>84</v>
      </c>
      <c r="E44" s="24">
        <f>SUM(E45)</f>
        <v>5887.1</v>
      </c>
      <c r="F44" s="24">
        <f>SUM(F45)</f>
        <v>4414.9</v>
      </c>
      <c r="G44" s="25">
        <f t="shared" si="2"/>
        <v>74.99278082587351</v>
      </c>
    </row>
    <row r="45" spans="1:7" ht="13.5">
      <c r="A45" s="26" t="s">
        <v>8</v>
      </c>
      <c r="C45" s="27" t="s">
        <v>85</v>
      </c>
      <c r="D45" s="100" t="s">
        <v>86</v>
      </c>
      <c r="E45" s="28">
        <f>E46</f>
        <v>5887.1</v>
      </c>
      <c r="F45" s="28">
        <f>F46</f>
        <v>4414.9</v>
      </c>
      <c r="G45" s="29">
        <f t="shared" si="2"/>
        <v>74.99278082587351</v>
      </c>
    </row>
    <row r="46" spans="1:7" ht="13.5">
      <c r="A46" s="26" t="s">
        <v>52</v>
      </c>
      <c r="C46" s="101" t="s">
        <v>87</v>
      </c>
      <c r="D46" s="32" t="s">
        <v>88</v>
      </c>
      <c r="E46" s="33">
        <v>5887.1</v>
      </c>
      <c r="F46" s="33">
        <v>4414.9</v>
      </c>
      <c r="G46" s="29">
        <f t="shared" si="2"/>
        <v>74.99278082587351</v>
      </c>
    </row>
    <row r="47" spans="1:7" ht="25.5">
      <c r="A47" s="99" t="s">
        <v>8</v>
      </c>
      <c r="C47" s="84" t="s">
        <v>89</v>
      </c>
      <c r="D47" s="102" t="s">
        <v>90</v>
      </c>
      <c r="E47" s="24">
        <f>SUM(E48)</f>
        <v>10812.6</v>
      </c>
      <c r="F47" s="24">
        <f>SUM(F48)</f>
        <v>4580.6</v>
      </c>
      <c r="G47" s="25">
        <f t="shared" si="2"/>
        <v>42.363538834322924</v>
      </c>
    </row>
    <row r="48" spans="1:7" ht="13.5">
      <c r="A48" s="26" t="s">
        <v>8</v>
      </c>
      <c r="C48" s="103" t="s">
        <v>91</v>
      </c>
      <c r="D48" s="88" t="s">
        <v>92</v>
      </c>
      <c r="E48" s="44">
        <f>SUM(E49)</f>
        <v>10812.6</v>
      </c>
      <c r="F48" s="44">
        <f>SUM(F49)</f>
        <v>4580.6</v>
      </c>
      <c r="G48" s="29">
        <f t="shared" si="2"/>
        <v>42.363538834322924</v>
      </c>
    </row>
    <row r="49" spans="1:7" ht="13.5">
      <c r="A49" s="26" t="s">
        <v>52</v>
      </c>
      <c r="C49" s="101" t="s">
        <v>93</v>
      </c>
      <c r="D49" s="32" t="s">
        <v>94</v>
      </c>
      <c r="E49" s="33">
        <v>10812.6</v>
      </c>
      <c r="F49" s="33">
        <v>4580.6</v>
      </c>
      <c r="G49" s="34">
        <f t="shared" si="2"/>
        <v>42.363538834322924</v>
      </c>
    </row>
    <row r="50" spans="1:7" ht="13.5">
      <c r="A50" s="99" t="s">
        <v>8</v>
      </c>
      <c r="C50" s="84" t="s">
        <v>95</v>
      </c>
      <c r="D50" s="104" t="s">
        <v>96</v>
      </c>
      <c r="E50" s="24">
        <f>SUM(E51)+E53</f>
        <v>314.79999999999995</v>
      </c>
      <c r="F50" s="24">
        <f>SUM(F51)+F53</f>
        <v>234.1</v>
      </c>
      <c r="G50" s="25">
        <f t="shared" si="2"/>
        <v>74.36467598475224</v>
      </c>
    </row>
    <row r="51" spans="1:7" ht="25.5">
      <c r="A51" s="26" t="s">
        <v>8</v>
      </c>
      <c r="C51" s="105" t="s">
        <v>97</v>
      </c>
      <c r="D51" s="81" t="s">
        <v>98</v>
      </c>
      <c r="E51" s="75">
        <f>SUM(E52)</f>
        <v>229.2</v>
      </c>
      <c r="F51" s="75">
        <f>SUM(F52)</f>
        <v>174.7</v>
      </c>
      <c r="G51" s="29">
        <f t="shared" si="2"/>
        <v>76.22164048865619</v>
      </c>
    </row>
    <row r="52" spans="1:7" ht="25.5">
      <c r="A52" s="26" t="s">
        <v>52</v>
      </c>
      <c r="C52" s="101" t="s">
        <v>99</v>
      </c>
      <c r="D52" s="32" t="s">
        <v>100</v>
      </c>
      <c r="E52" s="33">
        <v>229.2</v>
      </c>
      <c r="F52" s="33">
        <v>174.7</v>
      </c>
      <c r="G52" s="34">
        <f t="shared" si="2"/>
        <v>76.22164048865619</v>
      </c>
    </row>
    <row r="53" spans="1:7" ht="25.5">
      <c r="A53" s="26" t="s">
        <v>8</v>
      </c>
      <c r="C53" s="106" t="s">
        <v>101</v>
      </c>
      <c r="D53" s="81" t="s">
        <v>102</v>
      </c>
      <c r="E53" s="28">
        <f>E54</f>
        <v>85.6</v>
      </c>
      <c r="F53" s="28">
        <f>F54</f>
        <v>59.4</v>
      </c>
      <c r="G53" s="29">
        <f t="shared" si="2"/>
        <v>69.39252336448598</v>
      </c>
    </row>
    <row r="54" spans="1:7" ht="25.5">
      <c r="A54" s="26" t="s">
        <v>52</v>
      </c>
      <c r="C54" s="101" t="s">
        <v>103</v>
      </c>
      <c r="D54" s="32" t="s">
        <v>104</v>
      </c>
      <c r="E54" s="33">
        <v>85.6</v>
      </c>
      <c r="F54" s="33">
        <v>59.4</v>
      </c>
      <c r="G54" s="34">
        <f t="shared" si="2"/>
        <v>69.39252336448598</v>
      </c>
    </row>
    <row r="55" spans="1:7" ht="13.5">
      <c r="A55" s="26"/>
      <c r="B55" s="2" t="s">
        <v>106</v>
      </c>
      <c r="C55" s="119" t="s">
        <v>106</v>
      </c>
      <c r="D55" s="116" t="s">
        <v>108</v>
      </c>
      <c r="E55" s="118">
        <f>E56</f>
        <v>1045</v>
      </c>
      <c r="F55" s="118">
        <f>F56</f>
        <v>1045</v>
      </c>
      <c r="G55" s="29">
        <f t="shared" si="2"/>
        <v>100</v>
      </c>
    </row>
    <row r="56" spans="1:7" ht="13.5">
      <c r="A56" s="26"/>
      <c r="B56" s="2" t="s">
        <v>107</v>
      </c>
      <c r="C56" s="115" t="s">
        <v>107</v>
      </c>
      <c r="D56" s="116" t="s">
        <v>108</v>
      </c>
      <c r="E56" s="117">
        <v>1045</v>
      </c>
      <c r="F56" s="117">
        <v>1045</v>
      </c>
      <c r="G56" s="34">
        <f t="shared" si="2"/>
        <v>100</v>
      </c>
    </row>
    <row r="57" spans="1:7" s="108" customFormat="1" ht="18.75" customHeight="1" thickBot="1">
      <c r="A57" s="107"/>
      <c r="C57" s="109" t="s">
        <v>105</v>
      </c>
      <c r="D57" s="110"/>
      <c r="E57" s="111">
        <f>E42+E8</f>
        <v>19449.5</v>
      </c>
      <c r="F57" s="111">
        <f>F42+F8</f>
        <v>11395.800000000001</v>
      </c>
      <c r="G57" s="112">
        <f t="shared" si="2"/>
        <v>58.591737576801464</v>
      </c>
    </row>
    <row r="58" spans="2:4" ht="11.25" customHeight="1">
      <c r="B58" s="113"/>
      <c r="C58" s="113"/>
      <c r="D58" s="113"/>
    </row>
    <row r="59" spans="2:4" ht="11.25" customHeight="1">
      <c r="B59" s="113"/>
      <c r="C59" s="113"/>
      <c r="D59" s="113"/>
    </row>
    <row r="61" spans="3:4" ht="14.25">
      <c r="C61" s="114"/>
      <c r="D61" s="114"/>
    </row>
  </sheetData>
  <sheetProtection/>
  <mergeCells count="8">
    <mergeCell ref="C3:G3"/>
    <mergeCell ref="E1:G1"/>
    <mergeCell ref="A6:B6"/>
    <mergeCell ref="C6:C7"/>
    <mergeCell ref="E6:E7"/>
    <mergeCell ref="D6:D7"/>
    <mergeCell ref="F6:F7"/>
    <mergeCell ref="G6:G7"/>
  </mergeCells>
  <printOptions/>
  <pageMargins left="0.984251968503937" right="0" top="0.3937007874015748" bottom="0" header="0.15748031496062992" footer="0"/>
  <pageSetup horizontalDpi="600" verticalDpi="600" orientation="portrait" paperSize="9" scale="6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</cp:lastModifiedBy>
  <cp:lastPrinted>2015-10-26T09:25:03Z</cp:lastPrinted>
  <dcterms:created xsi:type="dcterms:W3CDTF">1996-10-08T23:32:33Z</dcterms:created>
  <dcterms:modified xsi:type="dcterms:W3CDTF">2015-10-26T09:25:06Z</dcterms:modified>
  <cp:category/>
  <cp:version/>
  <cp:contentType/>
  <cp:contentStatus/>
</cp:coreProperties>
</file>