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" sheetId="1" r:id="rId1"/>
  </sheets>
  <definedNames>
    <definedName name="_xlnm.Print_Area" localSheetId="0">'Бе'!$A$1:$G$67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D39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<sst xmlns="http://schemas.openxmlformats.org/spreadsheetml/2006/main" count="180" uniqueCount="134">
  <si>
    <t>тыс. руб.</t>
  </si>
  <si>
    <t>Код бюджетной классификации</t>
  </si>
  <si>
    <t>Наименование платежей</t>
  </si>
  <si>
    <t>% исполнения</t>
  </si>
  <si>
    <t>главного 
админи-
стратора
 доходов</t>
  </si>
  <si>
    <t>доходов бюджета</t>
  </si>
  <si>
    <t>000</t>
  </si>
  <si>
    <t>1 00 00000 00 0000 000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</si>
  <si>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</si>
  <si>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</si>
  <si>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</si>
  <si>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</si>
  <si>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</si>
  <si>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</si>
  <si>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</si>
  <si>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</si>
  <si>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</si>
  <si>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</si>
  <si>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</si>
  <si>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</si>
  <si>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</si>
  <si>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</si>
  <si>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</si>
  <si>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</si>
  <si>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</si>
  <si>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>1 06 06023 10 0000 110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</si>
  <si>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</si>
  <si>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</si>
  <si>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</si>
  <si>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</si>
  <si>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</si>
  <si>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</si>
  <si>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</si>
  <si>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</si>
  <si>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</si>
  <si>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</si>
  <si>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966</t>
  </si>
  <si>
    <t>1 11 05013 10 0000 120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</si>
  <si>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</si>
  <si>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</si>
  <si>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</si>
  <si>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</si>
  <si>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</si>
  <si>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</si>
  <si>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</si>
  <si>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</si>
  <si>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</si>
  <si>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</si>
  <si>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</si>
  <si>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</si>
  <si>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</si>
  <si>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</si>
  <si>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</si>
  <si>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</si>
  <si>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</si>
  <si>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</si>
  <si>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</si>
  <si>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</si>
  <si>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</si>
  <si>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</si>
  <si>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</si>
  <si>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</si>
  <si>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</si>
  <si>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</si>
  <si>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</si>
  <si>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</si>
  <si>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</si>
  <si>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</si>
  <si>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</si>
  <si>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</si>
  <si>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</si>
  <si>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</si>
  <si>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</si>
  <si>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</si>
  <si>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</si>
  <si>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</si>
  <si>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</si>
  <si>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</si>
  <si>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</si>
  <si>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</si>
  <si>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2 19 00000 00 0000 000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</si>
  <si>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</si>
  <si>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</si>
  <si>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</si>
  <si>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</si>
  <si>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</si>
  <si>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</si>
  <si>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Отчет об исполнении бюджета Березняковского сельского поселения
 по группам, подгруппам и статьям классификации доходов бюджета РФ
 за 9 месяцев 2014 года</t>
  </si>
  <si>
    <t>Код 
бюджетной классификации</t>
  </si>
  <si>
    <t>План на 2014 год</t>
  </si>
  <si>
    <t xml:space="preserve">Исполнение на 01.10.2014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</si>
  <si>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</si>
  <si>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</si>
  <si>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</si>
  <si>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</si>
  <si>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</si>
  <si>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</si>
  <si>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</si>
  <si>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</si>
  <si>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</si>
  <si>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</si>
  <si>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</si>
  <si>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</si>
  <si>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СОВОКУПНЫЙ НАЛОГ</t>
  </si>
  <si>
    <t>1 05 00000 01 1000 000</t>
  </si>
  <si>
    <t xml:space="preserve">Единый сельскохозяйственный налог </t>
  </si>
  <si>
    <t>1 05 03000 01 1000 110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</si>
  <si>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</si>
  <si>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</si>
  <si>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
СБОРАМ И ИНЫМ ОБЯЗАТЕЛЬНЫМ ПЛАТЕЖАМ</t>
  </si>
  <si>
    <t>1 09 00000 00 0000 000</t>
  </si>
  <si>
    <t>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</si>
  <si>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</si>
  <si>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1 11 05 035 10 0000 120</t>
  </si>
  <si>
    <t>1 14 06013 10 0000 430</t>
  </si>
  <si>
    <t>БЕЗВОЗМЕЗДНЫЕ ПОСТУПЛЕНИЯ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</si>
  <si>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</si>
  <si>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</si>
  <si>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</si>
  <si>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</si>
  <si>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</si>
  <si>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</si>
  <si>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</si>
  <si>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</si>
  <si>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</si>
  <si>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</si>
  <si>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</si>
  <si>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</si>
  <si>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</si>
  <si>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</si>
  <si>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</si>
  <si>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</si>
  <si>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</si>
  <si>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Приложение № 1 к Постановлению администрации
Березняковского сельского поселения
"О бюджете Березняковского
 сельского поселения на 2014 год и 
плановый период 2015 и 2016 годов"
от " 21  "  ноября  2014 года №  192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</si>
</sst>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58" applyFont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7" fillId="0" borderId="0" xfId="58" applyNumberFormat="1" applyFont="1" applyFill="1" applyAlignment="1" applyProtection="1">
      <alignment vertical="center"/>
      <protection hidden="1"/>
    </xf>
    <xf numFmtId="0" fontId="7" fillId="0" borderId="0" xfId="58" applyFont="1" applyAlignment="1" applyProtection="1">
      <alignment vertical="center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8" applyFont="1" applyFill="1" applyAlignment="1" applyProtection="1">
      <alignment vertical="center"/>
      <protection hidden="1"/>
    </xf>
    <xf numFmtId="0" fontId="10" fillId="0" borderId="0" xfId="58" applyFont="1" applyAlignment="1">
      <alignment horizontal="right" vertical="center"/>
      <protection/>
    </xf>
    <xf numFmtId="0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8" applyFont="1" applyBorder="1" applyAlignment="1">
      <alignment horizontal="center" vertical="center" wrapText="1"/>
      <protection/>
    </xf>
    <xf numFmtId="0" fontId="13" fillId="0" borderId="0" xfId="58" applyFont="1" applyAlignment="1">
      <alignment vertical="center"/>
      <protection/>
    </xf>
    <xf numFmtId="49" fontId="11" fillId="33" borderId="10" xfId="58" applyNumberFormat="1" applyFont="1" applyFill="1" applyBorder="1" applyAlignment="1">
      <alignment horizontal="center" vertical="center"/>
      <protection/>
    </xf>
    <xf numFmtId="49" fontId="5" fillId="0" borderId="10" xfId="58" applyNumberFormat="1" applyFont="1" applyBorder="1" applyAlignment="1">
      <alignment horizontal="center" vertical="center"/>
      <protection/>
    </xf>
    <xf numFmtId="0" fontId="5" fillId="0" borderId="10" xfId="58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56" applyNumberFormat="1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60" applyNumberFormat="1" applyFont="1" applyBorder="1" applyAlignment="1">
      <alignment horizontal="center" vertical="center"/>
      <protection/>
    </xf>
    <xf numFmtId="49" fontId="5" fillId="0" borderId="10" xfId="64" applyNumberFormat="1" applyFont="1" applyBorder="1" applyAlignment="1">
      <alignment horizontal="center" vertical="center"/>
      <protection/>
    </xf>
    <xf numFmtId="49" fontId="11" fillId="33" borderId="10" xfId="59" applyNumberFormat="1" applyFont="1" applyFill="1" applyBorder="1" applyAlignment="1">
      <alignment horizontal="center" vertical="center"/>
      <protection/>
    </xf>
    <xf numFmtId="49" fontId="11" fillId="33" borderId="10" xfId="6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Alignment="1">
      <alignment vertical="center"/>
      <protection/>
    </xf>
    <xf numFmtId="0" fontId="12" fillId="0" borderId="0" xfId="58" applyFont="1" applyFill="1" applyAlignment="1" applyProtection="1">
      <alignment vertical="center"/>
      <protection hidden="1"/>
    </xf>
    <xf numFmtId="0" fontId="15" fillId="0" borderId="0" xfId="61" applyFont="1" applyAlignment="1">
      <alignment vertical="center"/>
      <protection/>
    </xf>
    <xf numFmtId="0" fontId="8" fillId="0" borderId="0" xfId="53" applyNumberFormat="1" applyFont="1" applyFill="1" applyAlignment="1" applyProtection="1">
      <alignment vertical="center" wrapText="1"/>
      <protection hidden="1"/>
    </xf>
    <xf numFmtId="0" fontId="18" fillId="0" borderId="0" xfId="58" applyFont="1" applyAlignment="1">
      <alignment horizontal="right" vertical="center"/>
      <protection/>
    </xf>
    <xf numFmtId="0" fontId="11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58" applyFont="1" applyAlignment="1">
      <alignment vertical="center"/>
      <protection/>
    </xf>
    <xf numFmtId="49" fontId="18" fillId="34" borderId="10" xfId="58" applyNumberFormat="1" applyFont="1" applyFill="1" applyBorder="1" applyAlignment="1">
      <alignment horizontal="center" vertical="center"/>
      <protection/>
    </xf>
    <xf numFmtId="0" fontId="20" fillId="35" borderId="12" xfId="58" applyNumberFormat="1" applyFont="1" applyFill="1" applyBorder="1" applyAlignment="1" applyProtection="1">
      <alignment horizontal="left" vertical="center" wrapText="1"/>
      <protection hidden="1"/>
    </xf>
    <xf numFmtId="0" fontId="18" fillId="35" borderId="10" xfId="58" applyNumberFormat="1" applyFont="1" applyFill="1" applyBorder="1" applyAlignment="1" applyProtection="1">
      <alignment horizontal="center" vertical="center" wrapText="1"/>
      <protection hidden="1"/>
    </xf>
    <xf numFmtId="4" fontId="20" fillId="35" borderId="10" xfId="58" applyNumberFormat="1" applyFont="1" applyFill="1" applyBorder="1" applyAlignment="1">
      <alignment horizontal="right" vertical="center"/>
      <protection/>
    </xf>
    <xf numFmtId="3" fontId="20" fillId="35" borderId="13" xfId="58" applyNumberFormat="1" applyFont="1" applyFill="1" applyBorder="1" applyAlignment="1">
      <alignment horizontal="right" vertical="center"/>
      <protection/>
    </xf>
    <xf numFmtId="0" fontId="18" fillId="36" borderId="12" xfId="58" applyNumberFormat="1" applyFont="1" applyFill="1" applyBorder="1" applyAlignment="1" applyProtection="1">
      <alignment horizontal="left" vertical="center" wrapText="1" indent="1"/>
      <protection hidden="1"/>
    </xf>
    <xf numFmtId="0" fontId="18" fillId="36" borderId="10" xfId="58" applyNumberFormat="1" applyFont="1" applyFill="1" applyBorder="1" applyAlignment="1" applyProtection="1">
      <alignment horizontal="center" vertical="center" wrapText="1"/>
      <protection hidden="1"/>
    </xf>
    <xf numFmtId="4" fontId="18" fillId="36" borderId="10" xfId="58" applyNumberFormat="1" applyFont="1" applyFill="1" applyBorder="1" applyAlignment="1">
      <alignment horizontal="right" vertical="center"/>
      <protection/>
    </xf>
    <xf numFmtId="3" fontId="18" fillId="36" borderId="13" xfId="58" applyNumberFormat="1" applyFont="1" applyFill="1" applyBorder="1" applyAlignment="1">
      <alignment horizontal="right" vertical="center"/>
      <protection/>
    </xf>
    <xf numFmtId="49" fontId="4" fillId="0" borderId="10" xfId="58" applyNumberFormat="1" applyFont="1" applyBorder="1" applyAlignment="1">
      <alignment horizontal="center" vertical="center"/>
      <protection/>
    </xf>
    <xf numFmtId="0" fontId="18" fillId="0" borderId="12" xfId="58" applyNumberFormat="1" applyFont="1" applyFill="1" applyBorder="1" applyAlignment="1" applyProtection="1">
      <alignment horizontal="left" vertical="center" wrapText="1" indent="2"/>
      <protection hidden="1"/>
    </xf>
    <xf numFmtId="4" fontId="18" fillId="0" borderId="10" xfId="58" applyNumberFormat="1" applyFont="1" applyBorder="1" applyAlignment="1">
      <alignment horizontal="right" vertical="center"/>
      <protection/>
    </xf>
    <xf numFmtId="3" fontId="18" fillId="0" borderId="13" xfId="58" applyNumberFormat="1" applyFont="1" applyBorder="1" applyAlignment="1">
      <alignment horizontal="right" vertical="center"/>
      <protection/>
    </xf>
    <xf numFmtId="0" fontId="4" fillId="0" borderId="12" xfId="0" applyFont="1" applyBorder="1" applyAlignment="1">
      <alignment horizontal="left" wrapText="1" indent="3"/>
    </xf>
    <xf numFmtId="4" fontId="4" fillId="0" borderId="10" xfId="58" applyNumberFormat="1" applyFont="1" applyBorder="1" applyAlignment="1">
      <alignment horizontal="right" vertical="center"/>
      <protection/>
    </xf>
    <xf numFmtId="3" fontId="4" fillId="0" borderId="13" xfId="58" applyNumberFormat="1" applyFont="1" applyBorder="1" applyAlignment="1">
      <alignment horizontal="right" vertical="center"/>
      <protection/>
    </xf>
    <xf numFmtId="49" fontId="4" fillId="0" borderId="10" xfId="62" applyNumberFormat="1" applyFont="1" applyBorder="1" applyAlignment="1">
      <alignment horizontal="center" vertical="center"/>
      <protection/>
    </xf>
    <xf numFmtId="49" fontId="4" fillId="0" borderId="12" xfId="0" applyNumberFormat="1" applyFont="1" applyBorder="1" applyAlignment="1">
      <alignment horizontal="left" vertical="center" wrapText="1" indent="3"/>
    </xf>
    <xf numFmtId="49" fontId="18" fillId="33" borderId="10" xfId="62" applyNumberFormat="1" applyFont="1" applyFill="1" applyBorder="1" applyAlignment="1">
      <alignment horizontal="center" vertical="center"/>
      <protection/>
    </xf>
    <xf numFmtId="49" fontId="18" fillId="36" borderId="12" xfId="65" applyNumberFormat="1" applyFont="1" applyFill="1" applyBorder="1" applyAlignment="1">
      <alignment horizontal="left" vertical="center" wrapText="1" indent="1"/>
      <protection/>
    </xf>
    <xf numFmtId="49" fontId="18" fillId="36" borderId="10" xfId="65" applyNumberFormat="1" applyFont="1" applyFill="1" applyBorder="1" applyAlignment="1">
      <alignment horizontal="center" vertical="center" wrapText="1"/>
      <protection/>
    </xf>
    <xf numFmtId="49" fontId="4" fillId="37" borderId="10" xfId="62" applyNumberFormat="1" applyFont="1" applyFill="1" applyBorder="1" applyAlignment="1">
      <alignment horizontal="center" vertical="center"/>
      <protection/>
    </xf>
    <xf numFmtId="0" fontId="6" fillId="37" borderId="0" xfId="58" applyFont="1" applyFill="1" applyAlignment="1">
      <alignment vertical="center"/>
      <protection/>
    </xf>
    <xf numFmtId="207" fontId="18" fillId="0" borderId="12" xfId="0" applyNumberFormat="1" applyFont="1" applyBorder="1" applyAlignment="1">
      <alignment horizontal="left" vertical="center" indent="2"/>
    </xf>
    <xf numFmtId="49" fontId="11" fillId="37" borderId="10" xfId="65" applyNumberFormat="1" applyFont="1" applyFill="1" applyBorder="1" applyAlignment="1">
      <alignment horizontal="center" vertical="center" wrapText="1"/>
      <protection/>
    </xf>
    <xf numFmtId="4" fontId="18" fillId="37" borderId="10" xfId="58" applyNumberFormat="1" applyFont="1" applyFill="1" applyBorder="1" applyAlignment="1">
      <alignment horizontal="right" vertical="center"/>
      <protection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0" fontId="18" fillId="36" borderId="12" xfId="56" applyNumberFormat="1" applyFont="1" applyFill="1" applyBorder="1" applyAlignment="1" applyProtection="1">
      <alignment horizontal="left" vertical="center" wrapText="1" indent="1"/>
      <protection hidden="1"/>
    </xf>
    <xf numFmtId="49" fontId="18" fillId="36" borderId="10" xfId="0" applyNumberFormat="1" applyFont="1" applyFill="1" applyBorder="1" applyAlignment="1">
      <alignment horizontal="center" vertical="center" wrapText="1"/>
    </xf>
    <xf numFmtId="4" fontId="18" fillId="36" borderId="10" xfId="58" applyNumberFormat="1" applyFont="1" applyFill="1" applyBorder="1" applyAlignment="1" applyProtection="1">
      <alignment horizontal="right" vertical="center" wrapText="1"/>
      <protection hidden="1"/>
    </xf>
    <xf numFmtId="49" fontId="18" fillId="36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4" applyNumberFormat="1" applyFont="1" applyFill="1" applyBorder="1" applyAlignment="1" applyProtection="1">
      <alignment horizontal="left" vertical="center" wrapText="1" indent="3"/>
      <protection hidden="1"/>
    </xf>
    <xf numFmtId="0" fontId="18" fillId="36" borderId="12" xfId="64" applyFont="1" applyFill="1" applyBorder="1" applyAlignment="1">
      <alignment horizontal="left" vertical="center" indent="1"/>
      <protection/>
    </xf>
    <xf numFmtId="49" fontId="11" fillId="36" borderId="10" xfId="64" applyNumberFormat="1" applyFont="1" applyFill="1" applyBorder="1" applyAlignment="1">
      <alignment horizontal="center" vertical="center"/>
      <protection/>
    </xf>
    <xf numFmtId="0" fontId="18" fillId="0" borderId="12" xfId="64" applyFont="1" applyBorder="1" applyAlignment="1">
      <alignment horizontal="left" vertical="center" wrapText="1" indent="2"/>
      <protection/>
    </xf>
    <xf numFmtId="49" fontId="11" fillId="0" borderId="10" xfId="64" applyNumberFormat="1" applyFont="1" applyBorder="1" applyAlignment="1">
      <alignment horizontal="center" vertical="center"/>
      <protection/>
    </xf>
    <xf numFmtId="4" fontId="18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4" fillId="0" borderId="12" xfId="64" applyFont="1" applyBorder="1" applyAlignment="1">
      <alignment horizontal="left" vertical="center" wrapText="1" indent="3"/>
      <protection/>
    </xf>
    <xf numFmtId="49" fontId="18" fillId="33" borderId="10" xfId="58" applyNumberFormat="1" applyFont="1" applyFill="1" applyBorder="1" applyAlignment="1">
      <alignment horizontal="center" vertical="center"/>
      <protection/>
    </xf>
    <xf numFmtId="0" fontId="18" fillId="33" borderId="12" xfId="63" applyFont="1" applyFill="1" applyBorder="1" applyAlignment="1">
      <alignment vertical="center" wrapText="1"/>
      <protection/>
    </xf>
    <xf numFmtId="4" fontId="18" fillId="33" borderId="10" xfId="58" applyNumberFormat="1" applyFont="1" applyFill="1" applyBorder="1" applyAlignment="1">
      <alignment horizontal="right" vertical="center"/>
      <protection/>
    </xf>
    <xf numFmtId="3" fontId="18" fillId="33" borderId="13" xfId="58" applyNumberFormat="1" applyFont="1" applyFill="1" applyBorder="1" applyAlignment="1">
      <alignment horizontal="right" vertical="center"/>
      <protection/>
    </xf>
    <xf numFmtId="0" fontId="18" fillId="36" borderId="12" xfId="62" applyNumberFormat="1" applyFont="1" applyFill="1" applyBorder="1" applyAlignment="1" applyProtection="1">
      <alignment horizontal="left" vertical="center" wrapText="1" indent="1"/>
      <protection hidden="1"/>
    </xf>
    <xf numFmtId="0" fontId="18" fillId="36" borderId="10" xfId="62" applyNumberFormat="1" applyFont="1" applyFill="1" applyBorder="1" applyAlignment="1" applyProtection="1">
      <alignment horizontal="center" vertical="center" wrapText="1"/>
      <protection hidden="1"/>
    </xf>
    <xf numFmtId="0" fontId="18" fillId="0" borderId="12" xfId="57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NumberFormat="1" applyFont="1" applyBorder="1" applyAlignment="1">
      <alignment horizontal="left" vertical="center" wrapText="1" indent="3"/>
    </xf>
    <xf numFmtId="49" fontId="4" fillId="37" borderId="10" xfId="58" applyNumberFormat="1" applyFont="1" applyFill="1" applyBorder="1" applyAlignment="1">
      <alignment horizontal="center" vertical="center"/>
      <protection/>
    </xf>
    <xf numFmtId="0" fontId="18" fillId="37" borderId="14" xfId="0" applyNumberFormat="1" applyFont="1" applyFill="1" applyBorder="1" applyAlignment="1">
      <alignment horizontal="left" wrapText="1" indent="2"/>
    </xf>
    <xf numFmtId="49" fontId="11" fillId="37" borderId="14" xfId="0" applyNumberFormat="1" applyFont="1" applyFill="1" applyBorder="1" applyAlignment="1">
      <alignment horizontal="center" vertical="center" wrapText="1"/>
    </xf>
    <xf numFmtId="0" fontId="4" fillId="37" borderId="14" xfId="0" applyNumberFormat="1" applyFont="1" applyFill="1" applyBorder="1" applyAlignment="1">
      <alignment horizontal="left" wrapText="1" indent="3"/>
    </xf>
    <xf numFmtId="49" fontId="5" fillId="37" borderId="14" xfId="0" applyNumberFormat="1" applyFont="1" applyFill="1" applyBorder="1" applyAlignment="1">
      <alignment horizontal="center" vertical="center" wrapText="1"/>
    </xf>
    <xf numFmtId="4" fontId="4" fillId="37" borderId="10" xfId="58" applyNumberFormat="1" applyFont="1" applyFill="1" applyBorder="1" applyAlignment="1">
      <alignment horizontal="right" vertical="center"/>
      <protection/>
    </xf>
    <xf numFmtId="49" fontId="4" fillId="0" borderId="10" xfId="55" applyNumberFormat="1" applyFont="1" applyBorder="1" applyAlignment="1">
      <alignment horizontal="center" vertical="center"/>
      <protection/>
    </xf>
    <xf numFmtId="49" fontId="18" fillId="0" borderId="12" xfId="0" applyNumberFormat="1" applyFont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center" vertical="center"/>
    </xf>
    <xf numFmtId="0" fontId="18" fillId="36" borderId="12" xfId="0" applyFont="1" applyFill="1" applyBorder="1" applyAlignment="1">
      <alignment horizontal="left" vertical="center" wrapText="1" indent="1"/>
    </xf>
    <xf numFmtId="49" fontId="18" fillId="36" borderId="10" xfId="60" applyNumberFormat="1" applyFont="1" applyFill="1" applyBorder="1" applyAlignment="1" applyProtection="1">
      <alignment horizontal="center" vertical="center" wrapText="1"/>
      <protection hidden="1"/>
    </xf>
    <xf numFmtId="49" fontId="4" fillId="37" borderId="10" xfId="59" applyNumberFormat="1" applyFont="1" applyFill="1" applyBorder="1" applyAlignment="1">
      <alignment horizontal="center" vertical="center"/>
      <protection/>
    </xf>
    <xf numFmtId="0" fontId="18" fillId="37" borderId="12" xfId="0" applyFont="1" applyFill="1" applyBorder="1" applyAlignment="1">
      <alignment horizontal="left" indent="2"/>
    </xf>
    <xf numFmtId="49" fontId="11" fillId="37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left" wrapText="1" indent="3"/>
    </xf>
    <xf numFmtId="49" fontId="18" fillId="33" borderId="10" xfId="59" applyNumberFormat="1" applyFont="1" applyFill="1" applyBorder="1" applyAlignment="1">
      <alignment horizontal="center" vertical="center"/>
      <protection/>
    </xf>
    <xf numFmtId="0" fontId="18" fillId="36" borderId="12" xfId="64" applyFont="1" applyFill="1" applyBorder="1" applyAlignment="1">
      <alignment horizontal="left" vertical="center" wrapText="1" indent="1"/>
      <protection/>
    </xf>
    <xf numFmtId="4" fontId="18" fillId="36" borderId="10" xfId="58" applyNumberFormat="1" applyFont="1" applyFill="1" applyBorder="1" applyAlignment="1">
      <alignment vertical="center"/>
      <protection/>
    </xf>
    <xf numFmtId="49" fontId="4" fillId="0" borderId="10" xfId="59" applyNumberFormat="1" applyFont="1" applyBorder="1" applyAlignment="1">
      <alignment horizontal="center" vertical="center"/>
      <protection/>
    </xf>
    <xf numFmtId="4" fontId="18" fillId="37" borderId="10" xfId="58" applyNumberFormat="1" applyFont="1" applyFill="1" applyBorder="1" applyAlignment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4" fontId="4" fillId="37" borderId="10" xfId="58" applyNumberFormat="1" applyFont="1" applyFill="1" applyBorder="1" applyAlignment="1">
      <alignment vertical="center"/>
      <protection/>
    </xf>
    <xf numFmtId="4" fontId="20" fillId="35" borderId="10" xfId="57" applyNumberFormat="1" applyFont="1" applyFill="1" applyBorder="1" applyAlignment="1">
      <alignment horizontal="right" vertical="center"/>
      <protection/>
    </xf>
    <xf numFmtId="0" fontId="10" fillId="36" borderId="12" xfId="0" applyFont="1" applyFill="1" applyBorder="1" applyAlignment="1">
      <alignment vertical="center" wrapText="1"/>
    </xf>
    <xf numFmtId="4" fontId="18" fillId="36" borderId="10" xfId="57" applyNumberFormat="1" applyFont="1" applyFill="1" applyBorder="1" applyAlignment="1">
      <alignment horizontal="right" vertical="center"/>
      <protection/>
    </xf>
    <xf numFmtId="49" fontId="4" fillId="33" borderId="10" xfId="58" applyNumberFormat="1" applyFont="1" applyFill="1" applyBorder="1" applyAlignment="1">
      <alignment horizontal="center" vertical="center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>
      <alignment horizontal="left" vertical="center" wrapText="1" indent="3"/>
    </xf>
    <xf numFmtId="0" fontId="18" fillId="38" borderId="12" xfId="0" applyFont="1" applyFill="1" applyBorder="1" applyAlignment="1">
      <alignment horizontal="left" vertical="center" wrapText="1" indent="2"/>
    </xf>
    <xf numFmtId="49" fontId="11" fillId="38" borderId="10" xfId="0" applyNumberFormat="1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left" vertical="center" wrapText="1" indent="3"/>
    </xf>
    <xf numFmtId="49" fontId="5" fillId="38" borderId="10" xfId="0" applyNumberFormat="1" applyFont="1" applyFill="1" applyBorder="1" applyAlignment="1">
      <alignment horizontal="center" vertical="center" wrapText="1"/>
    </xf>
    <xf numFmtId="49" fontId="18" fillId="36" borderId="10" xfId="0" applyNumberFormat="1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horizontal="left" vertical="center" wrapText="1" indent="2"/>
    </xf>
    <xf numFmtId="49" fontId="18" fillId="36" borderId="10" xfId="62" applyNumberFormat="1" applyFont="1" applyFill="1" applyBorder="1" applyAlignment="1" applyProtection="1">
      <alignment horizontal="center" vertical="center" wrapText="1"/>
      <protection hidden="1"/>
    </xf>
    <xf numFmtId="0" fontId="18" fillId="0" borderId="12" xfId="0" applyFont="1" applyFill="1" applyBorder="1" applyAlignment="1">
      <alignment horizontal="left" vertical="center" wrapText="1" indent="2"/>
    </xf>
    <xf numFmtId="4" fontId="18" fillId="0" borderId="10" xfId="58" applyNumberFormat="1" applyFont="1" applyFill="1" applyBorder="1" applyAlignment="1">
      <alignment horizontal="right" vertical="center"/>
      <protection/>
    </xf>
    <xf numFmtId="49" fontId="18" fillId="36" borderId="12" xfId="0" applyNumberFormat="1" applyFont="1" applyFill="1" applyBorder="1" applyAlignment="1">
      <alignment horizontal="left" vertical="center" wrapText="1" indent="1"/>
    </xf>
    <xf numFmtId="0" fontId="10" fillId="39" borderId="12" xfId="0" applyFont="1" applyFill="1" applyBorder="1" applyAlignment="1">
      <alignment horizontal="left" vertical="center" wrapText="1"/>
    </xf>
    <xf numFmtId="208" fontId="18" fillId="39" borderId="10" xfId="0" applyNumberFormat="1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left" vertical="center" wrapText="1" indent="2"/>
    </xf>
    <xf numFmtId="208" fontId="11" fillId="38" borderId="10" xfId="0" applyNumberFormat="1" applyFont="1" applyFill="1" applyBorder="1" applyAlignment="1">
      <alignment horizontal="center" vertical="center" wrapText="1"/>
    </xf>
    <xf numFmtId="3" fontId="18" fillId="37" borderId="13" xfId="58" applyNumberFormat="1" applyFont="1" applyFill="1" applyBorder="1" applyAlignment="1">
      <alignment horizontal="right" vertical="center"/>
      <protection/>
    </xf>
    <xf numFmtId="0" fontId="4" fillId="37" borderId="0" xfId="58" applyFont="1" applyFill="1" applyAlignment="1">
      <alignment vertical="center"/>
      <protection/>
    </xf>
    <xf numFmtId="208" fontId="5" fillId="38" borderId="10" xfId="0" applyNumberFormat="1" applyFont="1" applyFill="1" applyBorder="1" applyAlignment="1">
      <alignment horizontal="center" vertical="center" wrapText="1"/>
    </xf>
    <xf numFmtId="3" fontId="4" fillId="37" borderId="13" xfId="58" applyNumberFormat="1" applyFont="1" applyFill="1" applyBorder="1" applyAlignment="1">
      <alignment horizontal="right" vertical="center"/>
      <protection/>
    </xf>
    <xf numFmtId="0" fontId="21" fillId="0" borderId="10" xfId="58" applyFont="1" applyBorder="1" applyAlignment="1">
      <alignment vertical="center"/>
      <protection/>
    </xf>
    <xf numFmtId="0" fontId="20" fillId="35" borderId="15" xfId="58" applyNumberFormat="1" applyFont="1" applyFill="1" applyBorder="1" applyAlignment="1" applyProtection="1">
      <alignment vertical="center"/>
      <protection hidden="1"/>
    </xf>
    <xf numFmtId="0" fontId="20" fillId="35" borderId="16" xfId="58" applyNumberFormat="1" applyFont="1" applyFill="1" applyBorder="1" applyAlignment="1" applyProtection="1">
      <alignment horizontal="center" vertical="center"/>
      <protection hidden="1"/>
    </xf>
    <xf numFmtId="4" fontId="20" fillId="35" borderId="16" xfId="58" applyNumberFormat="1" applyFont="1" applyFill="1" applyBorder="1" applyAlignment="1">
      <alignment horizontal="right" vertical="center"/>
      <protection/>
    </xf>
    <xf numFmtId="3" fontId="20" fillId="35" borderId="17" xfId="58" applyNumberFormat="1" applyFont="1" applyFill="1" applyBorder="1" applyAlignment="1">
      <alignment horizontal="right" vertical="center"/>
      <protection/>
    </xf>
    <xf numFmtId="0" fontId="11" fillId="0" borderId="18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 wrapText="1"/>
      <protection/>
    </xf>
    <xf numFmtId="0" fontId="11" fillId="0" borderId="19" xfId="63" applyFont="1" applyBorder="1" applyAlignment="1">
      <alignment horizontal="center" vertical="center" wrapText="1"/>
      <protection/>
    </xf>
    <xf numFmtId="0" fontId="11" fillId="0" borderId="13" xfId="63" applyFont="1" applyBorder="1" applyAlignment="1">
      <alignment horizontal="center" vertical="center" wrapText="1"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0" xfId="58" applyFont="1" applyAlignment="1">
      <alignment horizontal="center" vertical="center" wrapText="1"/>
      <protection/>
    </xf>
    <xf numFmtId="0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58" applyNumberFormat="1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1" xfId="55"/>
    <cellStyle name="Обычный_Tmp12" xfId="56"/>
    <cellStyle name="Обычный_Tmp14" xfId="57"/>
    <cellStyle name="Обычный_Tmp16" xfId="58"/>
    <cellStyle name="Обычный_Tmp17" xfId="59"/>
    <cellStyle name="Обычный_Tmp18" xfId="60"/>
    <cellStyle name="Обычный_Tmp2" xfId="61"/>
    <cellStyle name="Обычный_Tmp3" xfId="62"/>
    <cellStyle name="Обычный_Анализ на 01.04.06" xfId="63"/>
    <cellStyle name="Обычный_Новая Игирма" xfId="64"/>
    <cellStyle name="Обычный_ПРОГНОЗ ДОХОДОВ на 2007 год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C1">
      <selection activeCell="C3" sqref="C3:G3"/>
    </sheetView>
  </sheetViews>
  <sheetFormatPr defaultColWidth="9.140625" defaultRowHeight="12.75"/>
  <cols>
    <col min="1" max="1" width="9.8515625" style="2" hidden="1" customWidth="1"/>
    <col min="2" max="2" width="18.8515625" style="2" hidden="1" customWidth="1"/>
    <col min="3" max="3" width="104.421875" style="2" customWidth="1"/>
    <col min="4" max="4" width="21.00390625" style="2" customWidth="1"/>
    <col min="5" max="5" width="11.8515625" style="2" customWidth="1"/>
    <col min="6" max="6" width="11.140625" style="2" customWidth="1"/>
    <col min="7" max="7" width="10.00390625" style="2" customWidth="1"/>
    <col min="8" max="16384" width="9.140625" style="2" customWidth="1"/>
  </cols>
  <sheetData>
    <row r="1" spans="1:7" ht="84.75" customHeight="1">
      <c r="A1" s="1"/>
      <c r="B1" s="1"/>
      <c r="E1" s="132" t="s">
        <v>133</v>
      </c>
      <c r="F1" s="132"/>
      <c r="G1" s="132"/>
    </row>
    <row r="2" spans="1:7" ht="13.5" customHeight="1">
      <c r="A2" s="1"/>
      <c r="B2" s="3"/>
      <c r="C2" s="4"/>
      <c r="D2" s="4"/>
      <c r="E2" s="1"/>
      <c r="F2" s="1"/>
      <c r="G2" s="1"/>
    </row>
    <row r="3" spans="2:19" ht="66.75" customHeight="1">
      <c r="B3" s="25"/>
      <c r="C3" s="131" t="s">
        <v>87</v>
      </c>
      <c r="D3" s="131"/>
      <c r="E3" s="131"/>
      <c r="F3" s="131"/>
      <c r="G3" s="13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0.5" customHeight="1">
      <c r="A4" s="1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7" ht="14.25" customHeight="1" thickBot="1">
      <c r="A5" s="1"/>
      <c r="B5" s="3"/>
      <c r="C5" s="7"/>
      <c r="D5" s="7"/>
      <c r="F5" s="8"/>
      <c r="G5" s="26" t="s">
        <v>0</v>
      </c>
    </row>
    <row r="6" spans="1:7" s="28" customFormat="1" ht="13.5">
      <c r="A6" s="133" t="s">
        <v>1</v>
      </c>
      <c r="B6" s="134"/>
      <c r="C6" s="135" t="s">
        <v>2</v>
      </c>
      <c r="D6" s="137" t="s">
        <v>88</v>
      </c>
      <c r="E6" s="127" t="s">
        <v>89</v>
      </c>
      <c r="F6" s="127" t="s">
        <v>90</v>
      </c>
      <c r="G6" s="129" t="s">
        <v>3</v>
      </c>
    </row>
    <row r="7" spans="1:7" s="28" customFormat="1" ht="48">
      <c r="A7" s="10" t="s">
        <v>4</v>
      </c>
      <c r="B7" s="27" t="s">
        <v>5</v>
      </c>
      <c r="C7" s="136"/>
      <c r="D7" s="133"/>
      <c r="E7" s="128"/>
      <c r="F7" s="128"/>
      <c r="G7" s="130"/>
    </row>
    <row r="8" spans="1:7" s="11" customFormat="1" ht="17.25" customHeight="1">
      <c r="A8" s="29" t="s">
        <v>6</v>
      </c>
      <c r="C8" s="30" t="s">
        <v>91</v>
      </c>
      <c r="D8" s="31" t="s">
        <v>7</v>
      </c>
      <c r="E8" s="32">
        <f>E9+E21+E31+E19+E27+E41+E38+E13</f>
        <v>1527.5</v>
      </c>
      <c r="F8" s="32">
        <f>F9+F21+F31+F19+F27+F41+F38+F13</f>
        <v>833.7</v>
      </c>
      <c r="G8" s="33">
        <f>F8/E8*100</f>
        <v>54.57937806873977</v>
      </c>
    </row>
    <row r="9" spans="1:7" s="11" customFormat="1" ht="17.25" customHeight="1">
      <c r="A9" s="12" t="s">
        <v>6</v>
      </c>
      <c r="C9" s="34" t="s">
        <v>9</v>
      </c>
      <c r="D9" s="35" t="s">
        <v>8</v>
      </c>
      <c r="E9" s="36">
        <f>E10</f>
        <v>781</v>
      </c>
      <c r="F9" s="36">
        <f>F10</f>
        <v>339.7</v>
      </c>
      <c r="G9" s="37">
        <f>F9/E9*100</f>
        <v>43.4955185659411</v>
      </c>
    </row>
    <row r="10" spans="1:7" ht="14.25" customHeight="1">
      <c r="A10" s="38" t="s">
        <v>6</v>
      </c>
      <c r="C10" s="39" t="s">
        <v>11</v>
      </c>
      <c r="D10" s="9" t="s">
        <v>10</v>
      </c>
      <c r="E10" s="40">
        <f>E11+E12</f>
        <v>781</v>
      </c>
      <c r="F10" s="40">
        <f>F11+F12</f>
        <v>339.7</v>
      </c>
      <c r="G10" s="41">
        <f>F10/E10*100</f>
        <v>43.4955185659411</v>
      </c>
    </row>
    <row r="11" spans="1:7" ht="38.25">
      <c r="A11" s="16" t="s">
        <v>12</v>
      </c>
      <c r="C11" s="42" t="s">
        <v>84</v>
      </c>
      <c r="D11" s="15" t="s">
        <v>13</v>
      </c>
      <c r="E11" s="43">
        <v>781</v>
      </c>
      <c r="F11" s="43">
        <v>335.3</v>
      </c>
      <c r="G11" s="44">
        <f>F11/E11*100</f>
        <v>42.93213828425096</v>
      </c>
    </row>
    <row r="12" spans="1:7" ht="25.5">
      <c r="A12" s="45" t="s">
        <v>12</v>
      </c>
      <c r="C12" s="46" t="s">
        <v>15</v>
      </c>
      <c r="D12" s="15" t="s">
        <v>14</v>
      </c>
      <c r="E12" s="43"/>
      <c r="F12" s="43">
        <v>4.4</v>
      </c>
      <c r="G12" s="44"/>
    </row>
    <row r="13" spans="1:7" ht="25.5">
      <c r="A13" s="47" t="s">
        <v>6</v>
      </c>
      <c r="C13" s="48" t="s">
        <v>92</v>
      </c>
      <c r="D13" s="49" t="s">
        <v>93</v>
      </c>
      <c r="E13" s="36">
        <f>E14</f>
        <v>542.5</v>
      </c>
      <c r="F13" s="36">
        <f>F14</f>
        <v>325.5</v>
      </c>
      <c r="G13" s="37">
        <f aca="true" t="shared" si="0" ref="G13:G29">F13/E13*100</f>
        <v>60</v>
      </c>
    </row>
    <row r="14" spans="1:7" s="51" customFormat="1" ht="24">
      <c r="A14" s="50" t="s">
        <v>6</v>
      </c>
      <c r="C14" s="52" t="s">
        <v>94</v>
      </c>
      <c r="D14" s="53" t="s">
        <v>95</v>
      </c>
      <c r="E14" s="54">
        <f>E15+E16+E17+E18</f>
        <v>542.5</v>
      </c>
      <c r="F14" s="54">
        <f>F15+F16+F17+F18</f>
        <v>325.5</v>
      </c>
      <c r="G14" s="41">
        <f t="shared" si="0"/>
        <v>60</v>
      </c>
    </row>
    <row r="15" spans="1:7" ht="38.25">
      <c r="A15" s="45" t="s">
        <v>12</v>
      </c>
      <c r="C15" s="42" t="s">
        <v>96</v>
      </c>
      <c r="D15" s="55" t="s">
        <v>97</v>
      </c>
      <c r="E15" s="43">
        <v>208.6</v>
      </c>
      <c r="F15" s="43">
        <v>123.6</v>
      </c>
      <c r="G15" s="44">
        <f t="shared" si="0"/>
        <v>59.25215723873441</v>
      </c>
    </row>
    <row r="16" spans="1:7" ht="51">
      <c r="A16" s="45" t="s">
        <v>12</v>
      </c>
      <c r="C16" s="42" t="s">
        <v>131</v>
      </c>
      <c r="D16" s="55" t="s">
        <v>98</v>
      </c>
      <c r="E16" s="43">
        <v>4.4</v>
      </c>
      <c r="F16" s="43">
        <v>2.6</v>
      </c>
      <c r="G16" s="44">
        <f t="shared" si="0"/>
        <v>59.09090909090908</v>
      </c>
    </row>
    <row r="17" spans="1:7" ht="38.25">
      <c r="A17" s="45" t="s">
        <v>12</v>
      </c>
      <c r="C17" s="42" t="s">
        <v>99</v>
      </c>
      <c r="D17" s="55" t="s">
        <v>100</v>
      </c>
      <c r="E17" s="43">
        <v>309.7</v>
      </c>
      <c r="F17" s="43">
        <v>202.9</v>
      </c>
      <c r="G17" s="44">
        <f t="shared" si="0"/>
        <v>65.51501453019051</v>
      </c>
    </row>
    <row r="18" spans="1:7" ht="38.25">
      <c r="A18" s="45" t="s">
        <v>12</v>
      </c>
      <c r="C18" s="42" t="s">
        <v>101</v>
      </c>
      <c r="D18" s="55" t="s">
        <v>102</v>
      </c>
      <c r="E18" s="43">
        <v>19.8</v>
      </c>
      <c r="F18" s="43">
        <v>-3.6</v>
      </c>
      <c r="G18" s="44">
        <f t="shared" si="0"/>
        <v>-18.181818181818183</v>
      </c>
    </row>
    <row r="19" spans="1:7" ht="13.5" customHeight="1">
      <c r="A19" s="12" t="s">
        <v>6</v>
      </c>
      <c r="C19" s="56" t="s">
        <v>103</v>
      </c>
      <c r="D19" s="57" t="s">
        <v>104</v>
      </c>
      <c r="E19" s="58">
        <f>E20</f>
        <v>1</v>
      </c>
      <c r="F19" s="58">
        <f>F20</f>
        <v>0.7</v>
      </c>
      <c r="G19" s="37">
        <f t="shared" si="0"/>
        <v>70</v>
      </c>
    </row>
    <row r="20" spans="1:7" ht="13.5" customHeight="1">
      <c r="A20" s="13" t="s">
        <v>12</v>
      </c>
      <c r="C20" s="46" t="s">
        <v>105</v>
      </c>
      <c r="D20" s="17" t="s">
        <v>106</v>
      </c>
      <c r="E20" s="43">
        <v>1</v>
      </c>
      <c r="F20" s="43">
        <v>0.7</v>
      </c>
      <c r="G20" s="44">
        <f t="shared" si="0"/>
        <v>70</v>
      </c>
    </row>
    <row r="21" spans="1:7" s="11" customFormat="1" ht="14.25" customHeight="1">
      <c r="A21" s="12" t="s">
        <v>6</v>
      </c>
      <c r="C21" s="34" t="s">
        <v>17</v>
      </c>
      <c r="D21" s="59" t="s">
        <v>16</v>
      </c>
      <c r="E21" s="36">
        <f>E22+E24</f>
        <v>110</v>
      </c>
      <c r="F21" s="36">
        <f>F22+F24</f>
        <v>81</v>
      </c>
      <c r="G21" s="37">
        <f t="shared" si="0"/>
        <v>73.63636363636363</v>
      </c>
    </row>
    <row r="22" spans="1:7" ht="12" customHeight="1">
      <c r="A22" s="38" t="s">
        <v>6</v>
      </c>
      <c r="C22" s="39" t="s">
        <v>19</v>
      </c>
      <c r="D22" s="9" t="s">
        <v>18</v>
      </c>
      <c r="E22" s="40">
        <f>E23</f>
        <v>70</v>
      </c>
      <c r="F22" s="40">
        <f>F23</f>
        <v>51.9</v>
      </c>
      <c r="G22" s="41">
        <f t="shared" si="0"/>
        <v>74.14285714285714</v>
      </c>
    </row>
    <row r="23" spans="1:7" ht="25.5">
      <c r="A23" s="38" t="s">
        <v>12</v>
      </c>
      <c r="C23" s="60" t="s">
        <v>21</v>
      </c>
      <c r="D23" s="14" t="s">
        <v>20</v>
      </c>
      <c r="E23" s="43">
        <v>70</v>
      </c>
      <c r="F23" s="43">
        <v>51.9</v>
      </c>
      <c r="G23" s="44">
        <f t="shared" si="0"/>
        <v>74.14285714285714</v>
      </c>
    </row>
    <row r="24" spans="1:7" ht="12" customHeight="1">
      <c r="A24" s="38" t="s">
        <v>6</v>
      </c>
      <c r="C24" s="39" t="s">
        <v>23</v>
      </c>
      <c r="D24" s="9" t="s">
        <v>22</v>
      </c>
      <c r="E24" s="40">
        <f>E25+E26</f>
        <v>40</v>
      </c>
      <c r="F24" s="40">
        <f>F25+F26</f>
        <v>29.1</v>
      </c>
      <c r="G24" s="41">
        <f t="shared" si="0"/>
        <v>72.75</v>
      </c>
    </row>
    <row r="25" spans="1:7" ht="26.25" customHeight="1">
      <c r="A25" s="38" t="s">
        <v>12</v>
      </c>
      <c r="C25" s="42" t="s">
        <v>107</v>
      </c>
      <c r="D25" s="14" t="s">
        <v>24</v>
      </c>
      <c r="E25" s="43">
        <v>4</v>
      </c>
      <c r="F25" s="43">
        <v>5.8</v>
      </c>
      <c r="G25" s="44">
        <f t="shared" si="0"/>
        <v>145</v>
      </c>
    </row>
    <row r="26" spans="1:7" ht="26.25" customHeight="1">
      <c r="A26" s="38" t="s">
        <v>12</v>
      </c>
      <c r="C26" s="42" t="s">
        <v>108</v>
      </c>
      <c r="D26" s="18" t="s">
        <v>25</v>
      </c>
      <c r="E26" s="43">
        <v>36</v>
      </c>
      <c r="F26" s="43">
        <v>23.3</v>
      </c>
      <c r="G26" s="44">
        <f t="shared" si="0"/>
        <v>64.72222222222223</v>
      </c>
    </row>
    <row r="27" spans="1:7" ht="13.5">
      <c r="A27" s="12" t="s">
        <v>6</v>
      </c>
      <c r="C27" s="61" t="s">
        <v>27</v>
      </c>
      <c r="D27" s="62" t="s">
        <v>26</v>
      </c>
      <c r="E27" s="58">
        <f>E28</f>
        <v>30</v>
      </c>
      <c r="F27" s="58">
        <f>F28</f>
        <v>23.3</v>
      </c>
      <c r="G27" s="37">
        <f t="shared" si="0"/>
        <v>77.66666666666667</v>
      </c>
    </row>
    <row r="28" spans="1:7" ht="25.5">
      <c r="A28" s="38" t="s">
        <v>6</v>
      </c>
      <c r="C28" s="63" t="s">
        <v>29</v>
      </c>
      <c r="D28" s="64" t="s">
        <v>28</v>
      </c>
      <c r="E28" s="65">
        <f>E29</f>
        <v>30</v>
      </c>
      <c r="F28" s="65">
        <f>F29</f>
        <v>23.3</v>
      </c>
      <c r="G28" s="41">
        <f t="shared" si="0"/>
        <v>77.66666666666667</v>
      </c>
    </row>
    <row r="29" spans="1:7" ht="38.25">
      <c r="A29" s="38" t="s">
        <v>30</v>
      </c>
      <c r="C29" s="66" t="s">
        <v>32</v>
      </c>
      <c r="D29" s="19" t="s">
        <v>31</v>
      </c>
      <c r="E29" s="43">
        <v>30</v>
      </c>
      <c r="F29" s="43">
        <v>23.3</v>
      </c>
      <c r="G29" s="44">
        <f t="shared" si="0"/>
        <v>77.66666666666667</v>
      </c>
    </row>
    <row r="30" spans="1:7" ht="25.5" customHeight="1" hidden="1">
      <c r="A30" s="67" t="s">
        <v>6</v>
      </c>
      <c r="C30" s="68" t="s">
        <v>109</v>
      </c>
      <c r="D30" s="21" t="s">
        <v>110</v>
      </c>
      <c r="E30" s="69"/>
      <c r="F30" s="69"/>
      <c r="G30" s="70"/>
    </row>
    <row r="31" spans="1:7" s="28" customFormat="1" ht="27" customHeight="1">
      <c r="A31" s="12" t="s">
        <v>6</v>
      </c>
      <c r="C31" s="71" t="s">
        <v>34</v>
      </c>
      <c r="D31" s="72" t="s">
        <v>33</v>
      </c>
      <c r="E31" s="36">
        <f>E32+E36+E34</f>
        <v>34</v>
      </c>
      <c r="F31" s="36">
        <f>F32+F36+F34</f>
        <v>38.1</v>
      </c>
      <c r="G31" s="37">
        <f>F31/E31*100</f>
        <v>112.05882352941177</v>
      </c>
    </row>
    <row r="32" spans="1:7" ht="51">
      <c r="A32" s="13" t="s">
        <v>6</v>
      </c>
      <c r="C32" s="73" t="s">
        <v>85</v>
      </c>
      <c r="D32" s="74" t="s">
        <v>35</v>
      </c>
      <c r="E32" s="40">
        <f>E33</f>
        <v>13</v>
      </c>
      <c r="F32" s="40">
        <f>F33</f>
        <v>17.1</v>
      </c>
      <c r="G32" s="41">
        <f>F32/E32*100</f>
        <v>131.53846153846155</v>
      </c>
    </row>
    <row r="33" spans="1:7" ht="38.25">
      <c r="A33" s="38" t="s">
        <v>36</v>
      </c>
      <c r="C33" s="75" t="s">
        <v>86</v>
      </c>
      <c r="D33" s="17" t="s">
        <v>37</v>
      </c>
      <c r="E33" s="43">
        <v>13</v>
      </c>
      <c r="F33" s="43">
        <v>17.1</v>
      </c>
      <c r="G33" s="44">
        <f>F33/E33*100</f>
        <v>131.53846153846155</v>
      </c>
    </row>
    <row r="34" spans="1:7" s="51" customFormat="1" ht="51">
      <c r="A34" s="76"/>
      <c r="C34" s="77" t="s">
        <v>132</v>
      </c>
      <c r="D34" s="78" t="s">
        <v>111</v>
      </c>
      <c r="E34" s="54">
        <f>E35</f>
        <v>1</v>
      </c>
      <c r="F34" s="54">
        <f>F35</f>
        <v>3</v>
      </c>
      <c r="G34" s="41"/>
    </row>
    <row r="35" spans="1:7" s="51" customFormat="1" ht="38.25">
      <c r="A35" s="76"/>
      <c r="C35" s="79" t="s">
        <v>112</v>
      </c>
      <c r="D35" s="80" t="s">
        <v>113</v>
      </c>
      <c r="E35" s="81">
        <v>1</v>
      </c>
      <c r="F35" s="81">
        <v>3</v>
      </c>
      <c r="G35" s="44"/>
    </row>
    <row r="36" spans="1:7" ht="38.25">
      <c r="A36" s="82" t="s">
        <v>6</v>
      </c>
      <c r="C36" s="83" t="s">
        <v>39</v>
      </c>
      <c r="D36" s="84" t="s">
        <v>38</v>
      </c>
      <c r="E36" s="40">
        <f>E37</f>
        <v>20</v>
      </c>
      <c r="F36" s="40">
        <f>F37</f>
        <v>18</v>
      </c>
      <c r="G36" s="41">
        <f aca="true" t="shared" si="1" ref="G36:G61">F36/E36*100</f>
        <v>90</v>
      </c>
    </row>
    <row r="37" spans="1:7" ht="38.25">
      <c r="A37" s="82" t="s">
        <v>30</v>
      </c>
      <c r="C37" s="46" t="s">
        <v>41</v>
      </c>
      <c r="D37" s="15" t="s">
        <v>40</v>
      </c>
      <c r="E37" s="43">
        <v>20</v>
      </c>
      <c r="F37" s="43">
        <v>18</v>
      </c>
      <c r="G37" s="44">
        <f t="shared" si="1"/>
        <v>90</v>
      </c>
    </row>
    <row r="38" spans="1:7" ht="25.5">
      <c r="A38" s="20" t="s">
        <v>6</v>
      </c>
      <c r="C38" s="85" t="s">
        <v>43</v>
      </c>
      <c r="D38" s="86" t="s">
        <v>42</v>
      </c>
      <c r="E38" s="36">
        <f>E39</f>
        <v>28</v>
      </c>
      <c r="F38" s="36">
        <f>F39</f>
        <v>24.8</v>
      </c>
      <c r="G38" s="37">
        <f t="shared" si="1"/>
        <v>88.57142857142858</v>
      </c>
    </row>
    <row r="39" spans="1:7" ht="13.5">
      <c r="A39" s="87" t="s">
        <v>6</v>
      </c>
      <c r="C39" s="88" t="s">
        <v>45</v>
      </c>
      <c r="D39" s="89" t="s">
        <v>44</v>
      </c>
      <c r="E39" s="54">
        <f>E40</f>
        <v>28</v>
      </c>
      <c r="F39" s="54">
        <f>F40</f>
        <v>24.8</v>
      </c>
      <c r="G39" s="41">
        <f t="shared" si="1"/>
        <v>88.57142857142858</v>
      </c>
    </row>
    <row r="40" spans="1:7" ht="13.5">
      <c r="A40" s="87" t="s">
        <v>30</v>
      </c>
      <c r="C40" s="90" t="s">
        <v>47</v>
      </c>
      <c r="D40" s="15" t="s">
        <v>46</v>
      </c>
      <c r="E40" s="43">
        <v>28</v>
      </c>
      <c r="F40" s="43">
        <v>24.8</v>
      </c>
      <c r="G40" s="44">
        <f t="shared" si="1"/>
        <v>88.57142857142858</v>
      </c>
    </row>
    <row r="41" spans="1:7" ht="13.5">
      <c r="A41" s="91" t="s">
        <v>6</v>
      </c>
      <c r="C41" s="92" t="s">
        <v>49</v>
      </c>
      <c r="D41" s="62" t="s">
        <v>48</v>
      </c>
      <c r="E41" s="93">
        <f>E42</f>
        <v>1</v>
      </c>
      <c r="F41" s="93">
        <f>F42</f>
        <v>0.6</v>
      </c>
      <c r="G41" s="37">
        <f t="shared" si="1"/>
        <v>60</v>
      </c>
    </row>
    <row r="42" spans="1:7" ht="25.5">
      <c r="A42" s="94" t="s">
        <v>6</v>
      </c>
      <c r="C42" s="63" t="s">
        <v>51</v>
      </c>
      <c r="D42" s="64" t="s">
        <v>50</v>
      </c>
      <c r="E42" s="95">
        <f>E43</f>
        <v>1</v>
      </c>
      <c r="F42" s="95">
        <f>F43</f>
        <v>0.6</v>
      </c>
      <c r="G42" s="41">
        <f t="shared" si="1"/>
        <v>60</v>
      </c>
    </row>
    <row r="43" spans="1:7" ht="25.5">
      <c r="A43" s="94" t="s">
        <v>36</v>
      </c>
      <c r="C43" s="42" t="s">
        <v>52</v>
      </c>
      <c r="D43" s="96" t="s">
        <v>114</v>
      </c>
      <c r="E43" s="97">
        <v>1</v>
      </c>
      <c r="F43" s="97">
        <v>0.6</v>
      </c>
      <c r="G43" s="44">
        <f t="shared" si="1"/>
        <v>60</v>
      </c>
    </row>
    <row r="44" spans="1:7" ht="15.75">
      <c r="A44" s="29" t="s">
        <v>6</v>
      </c>
      <c r="C44" s="30" t="s">
        <v>54</v>
      </c>
      <c r="D44" s="31" t="s">
        <v>53</v>
      </c>
      <c r="E44" s="98">
        <f>E45</f>
        <v>15250.600000000002</v>
      </c>
      <c r="F44" s="98">
        <f>F45+F62+F65</f>
        <v>11233.3</v>
      </c>
      <c r="G44" s="33">
        <f t="shared" si="1"/>
        <v>73.658085583518</v>
      </c>
    </row>
    <row r="45" spans="1:7" ht="28.5">
      <c r="A45" s="38" t="s">
        <v>6</v>
      </c>
      <c r="C45" s="99" t="s">
        <v>115</v>
      </c>
      <c r="D45" s="35" t="s">
        <v>55</v>
      </c>
      <c r="E45" s="100">
        <f>SUM(E46,E51,E54)+E59</f>
        <v>15250.600000000002</v>
      </c>
      <c r="F45" s="100">
        <f>SUM(F46,F51,F54)+F59</f>
        <v>12042.4</v>
      </c>
      <c r="G45" s="37">
        <f t="shared" si="1"/>
        <v>78.96345061833631</v>
      </c>
    </row>
    <row r="46" spans="1:7" ht="13.5">
      <c r="A46" s="101" t="s">
        <v>6</v>
      </c>
      <c r="C46" s="34" t="s">
        <v>57</v>
      </c>
      <c r="D46" s="35" t="s">
        <v>56</v>
      </c>
      <c r="E46" s="36">
        <f>SUM(E47)+E49</f>
        <v>5650.200000000001</v>
      </c>
      <c r="F46" s="36">
        <f>SUM(F47)+F49</f>
        <v>4525</v>
      </c>
      <c r="G46" s="37">
        <f t="shared" si="1"/>
        <v>80.08566068457753</v>
      </c>
    </row>
    <row r="47" spans="1:7" ht="13.5">
      <c r="A47" s="38" t="s">
        <v>6</v>
      </c>
      <c r="C47" s="39" t="s">
        <v>59</v>
      </c>
      <c r="D47" s="102" t="s">
        <v>58</v>
      </c>
      <c r="E47" s="40">
        <f>E48</f>
        <v>3098.9</v>
      </c>
      <c r="F47" s="40">
        <f>F48</f>
        <v>2565.2</v>
      </c>
      <c r="G47" s="41">
        <f t="shared" si="1"/>
        <v>82.77775985026943</v>
      </c>
    </row>
    <row r="48" spans="1:7" ht="13.5">
      <c r="A48" s="38" t="s">
        <v>30</v>
      </c>
      <c r="C48" s="103" t="s">
        <v>61</v>
      </c>
      <c r="D48" s="15" t="s">
        <v>60</v>
      </c>
      <c r="E48" s="43">
        <v>3098.9</v>
      </c>
      <c r="F48" s="43">
        <v>2565.2</v>
      </c>
      <c r="G48" s="44">
        <f t="shared" si="1"/>
        <v>82.77775985026943</v>
      </c>
    </row>
    <row r="49" spans="1:7" ht="13.5">
      <c r="A49" s="38"/>
      <c r="C49" s="104" t="s">
        <v>116</v>
      </c>
      <c r="D49" s="105" t="s">
        <v>117</v>
      </c>
      <c r="E49" s="40">
        <f>E50</f>
        <v>2551.3</v>
      </c>
      <c r="F49" s="40">
        <f>F50</f>
        <v>1959.8</v>
      </c>
      <c r="G49" s="41">
        <f t="shared" si="1"/>
        <v>76.81574099478696</v>
      </c>
    </row>
    <row r="50" spans="1:7" ht="13.5">
      <c r="A50" s="38"/>
      <c r="C50" s="106" t="s">
        <v>118</v>
      </c>
      <c r="D50" s="107" t="s">
        <v>119</v>
      </c>
      <c r="E50" s="43">
        <v>2551.3</v>
      </c>
      <c r="F50" s="43">
        <v>1959.8</v>
      </c>
      <c r="G50" s="44">
        <f t="shared" si="1"/>
        <v>76.81574099478696</v>
      </c>
    </row>
    <row r="51" spans="1:7" ht="17.25" customHeight="1">
      <c r="A51" s="101" t="s">
        <v>6</v>
      </c>
      <c r="C51" s="85" t="s">
        <v>63</v>
      </c>
      <c r="D51" s="108" t="s">
        <v>62</v>
      </c>
      <c r="E51" s="36">
        <f>SUM(E52)</f>
        <v>9231.7</v>
      </c>
      <c r="F51" s="36">
        <f>SUM(F52)</f>
        <v>7221.9</v>
      </c>
      <c r="G51" s="37">
        <f t="shared" si="1"/>
        <v>78.22936187267783</v>
      </c>
    </row>
    <row r="52" spans="1:7" ht="13.5">
      <c r="A52" s="38" t="s">
        <v>6</v>
      </c>
      <c r="C52" s="109" t="s">
        <v>65</v>
      </c>
      <c r="D52" s="89" t="s">
        <v>64</v>
      </c>
      <c r="E52" s="54">
        <f>SUM(E53)</f>
        <v>9231.7</v>
      </c>
      <c r="F52" s="54">
        <f>SUM(F53)</f>
        <v>7221.9</v>
      </c>
      <c r="G52" s="41">
        <f t="shared" si="1"/>
        <v>78.22936187267783</v>
      </c>
    </row>
    <row r="53" spans="1:7" ht="13.5">
      <c r="A53" s="38" t="s">
        <v>30</v>
      </c>
      <c r="C53" s="103" t="s">
        <v>67</v>
      </c>
      <c r="D53" s="15" t="s">
        <v>66</v>
      </c>
      <c r="E53" s="43">
        <v>9231.7</v>
      </c>
      <c r="F53" s="43">
        <v>7221.9</v>
      </c>
      <c r="G53" s="44">
        <f t="shared" si="1"/>
        <v>78.22936187267783</v>
      </c>
    </row>
    <row r="54" spans="1:7" ht="13.5">
      <c r="A54" s="101" t="s">
        <v>6</v>
      </c>
      <c r="C54" s="85" t="s">
        <v>69</v>
      </c>
      <c r="D54" s="110" t="s">
        <v>68</v>
      </c>
      <c r="E54" s="36">
        <f>SUM(E55)+E57</f>
        <v>316.70000000000005</v>
      </c>
      <c r="F54" s="36">
        <f>SUM(F55)+F57</f>
        <v>295.5</v>
      </c>
      <c r="G54" s="37">
        <f t="shared" si="1"/>
        <v>93.3059677928639</v>
      </c>
    </row>
    <row r="55" spans="1:7" ht="25.5">
      <c r="A55" s="38" t="s">
        <v>6</v>
      </c>
      <c r="C55" s="111" t="s">
        <v>120</v>
      </c>
      <c r="D55" s="84" t="s">
        <v>121</v>
      </c>
      <c r="E55" s="112">
        <f>SUM(E56)</f>
        <v>231.8</v>
      </c>
      <c r="F55" s="112">
        <f>SUM(F56)</f>
        <v>231.8</v>
      </c>
      <c r="G55" s="41">
        <f t="shared" si="1"/>
        <v>100</v>
      </c>
    </row>
    <row r="56" spans="1:7" ht="25.5">
      <c r="A56" s="38" t="s">
        <v>30</v>
      </c>
      <c r="C56" s="103" t="s">
        <v>71</v>
      </c>
      <c r="D56" s="15" t="s">
        <v>70</v>
      </c>
      <c r="E56" s="43">
        <v>231.8</v>
      </c>
      <c r="F56" s="43">
        <v>231.8</v>
      </c>
      <c r="G56" s="44">
        <f t="shared" si="1"/>
        <v>100</v>
      </c>
    </row>
    <row r="57" spans="1:7" ht="16.5" customHeight="1">
      <c r="A57" s="38" t="s">
        <v>6</v>
      </c>
      <c r="C57" s="83" t="s">
        <v>122</v>
      </c>
      <c r="D57" s="84" t="s">
        <v>123</v>
      </c>
      <c r="E57" s="40">
        <f>E58</f>
        <v>84.9</v>
      </c>
      <c r="F57" s="40">
        <f>F58</f>
        <v>63.7</v>
      </c>
      <c r="G57" s="41">
        <f t="shared" si="1"/>
        <v>75.02944640753827</v>
      </c>
    </row>
    <row r="58" spans="1:7" ht="25.5">
      <c r="A58" s="38" t="s">
        <v>30</v>
      </c>
      <c r="C58" s="103" t="s">
        <v>73</v>
      </c>
      <c r="D58" s="15" t="s">
        <v>72</v>
      </c>
      <c r="E58" s="43">
        <v>84.9</v>
      </c>
      <c r="F58" s="43">
        <v>63.7</v>
      </c>
      <c r="G58" s="44">
        <f t="shared" si="1"/>
        <v>75.02944640753827</v>
      </c>
    </row>
    <row r="59" spans="1:7" ht="13.5" customHeight="1">
      <c r="A59" s="101" t="s">
        <v>6</v>
      </c>
      <c r="C59" s="113" t="s">
        <v>75</v>
      </c>
      <c r="D59" s="108" t="s">
        <v>74</v>
      </c>
      <c r="E59" s="36">
        <f>E60</f>
        <v>52</v>
      </c>
      <c r="F59" s="36">
        <f>F60</f>
        <v>0</v>
      </c>
      <c r="G59" s="37">
        <f t="shared" si="1"/>
        <v>0</v>
      </c>
    </row>
    <row r="60" spans="1:7" ht="13.5" customHeight="1">
      <c r="A60" s="38" t="s">
        <v>6</v>
      </c>
      <c r="C60" s="83" t="s">
        <v>77</v>
      </c>
      <c r="D60" s="84" t="s">
        <v>76</v>
      </c>
      <c r="E60" s="43">
        <f>E61</f>
        <v>52</v>
      </c>
      <c r="F60" s="43">
        <f>F61</f>
        <v>0</v>
      </c>
      <c r="G60" s="44">
        <f t="shared" si="1"/>
        <v>0</v>
      </c>
    </row>
    <row r="61" spans="1:7" ht="13.5" customHeight="1">
      <c r="A61" s="38" t="s">
        <v>30</v>
      </c>
      <c r="C61" s="46" t="s">
        <v>79</v>
      </c>
      <c r="D61" s="15" t="s">
        <v>78</v>
      </c>
      <c r="E61" s="43">
        <v>52</v>
      </c>
      <c r="F61" s="43">
        <v>0</v>
      </c>
      <c r="G61" s="44">
        <f t="shared" si="1"/>
        <v>0</v>
      </c>
    </row>
    <row r="62" spans="1:7" s="51" customFormat="1" ht="42.75" customHeight="1">
      <c r="A62" s="76"/>
      <c r="C62" s="114" t="s">
        <v>124</v>
      </c>
      <c r="D62" s="115" t="s">
        <v>125</v>
      </c>
      <c r="E62" s="36"/>
      <c r="F62" s="36">
        <f>F63</f>
        <v>3.9</v>
      </c>
      <c r="G62" s="37"/>
    </row>
    <row r="63" spans="1:7" s="51" customFormat="1" ht="24">
      <c r="A63" s="76"/>
      <c r="C63" s="116" t="s">
        <v>126</v>
      </c>
      <c r="D63" s="117" t="s">
        <v>127</v>
      </c>
      <c r="E63" s="54">
        <v>0</v>
      </c>
      <c r="F63" s="54">
        <f>F64</f>
        <v>3.9</v>
      </c>
      <c r="G63" s="118"/>
    </row>
    <row r="64" spans="1:7" s="119" customFormat="1" ht="25.5">
      <c r="A64" s="76"/>
      <c r="C64" s="106" t="s">
        <v>128</v>
      </c>
      <c r="D64" s="120" t="s">
        <v>129</v>
      </c>
      <c r="E64" s="81">
        <v>0</v>
      </c>
      <c r="F64" s="81">
        <v>3.9</v>
      </c>
      <c r="G64" s="121"/>
    </row>
    <row r="65" spans="1:7" s="119" customFormat="1" ht="28.5">
      <c r="A65" s="76"/>
      <c r="C65" s="114" t="s">
        <v>130</v>
      </c>
      <c r="D65" s="115" t="s">
        <v>80</v>
      </c>
      <c r="E65" s="36"/>
      <c r="F65" s="36">
        <f>F66</f>
        <v>-813</v>
      </c>
      <c r="G65" s="37"/>
    </row>
    <row r="66" spans="1:7" s="119" customFormat="1" ht="25.5">
      <c r="A66" s="76"/>
      <c r="C66" s="106" t="s">
        <v>82</v>
      </c>
      <c r="D66" s="120" t="s">
        <v>81</v>
      </c>
      <c r="E66" s="81">
        <v>0</v>
      </c>
      <c r="F66" s="81">
        <v>-813</v>
      </c>
      <c r="G66" s="121"/>
    </row>
    <row r="67" spans="1:7" s="22" customFormat="1" ht="18.75" customHeight="1" thickBot="1">
      <c r="A67" s="122"/>
      <c r="C67" s="123" t="s">
        <v>83</v>
      </c>
      <c r="D67" s="124"/>
      <c r="E67" s="125">
        <f>E44+E8</f>
        <v>16778.100000000002</v>
      </c>
      <c r="F67" s="125">
        <f>F44+F8</f>
        <v>12067</v>
      </c>
      <c r="G67" s="126">
        <f>F67/E67*100</f>
        <v>71.9211352894547</v>
      </c>
    </row>
    <row r="68" spans="2:4" ht="11.25" customHeight="1">
      <c r="B68" s="23"/>
      <c r="C68" s="23"/>
      <c r="D68" s="23"/>
    </row>
    <row r="69" spans="2:4" ht="11.25" customHeight="1">
      <c r="B69" s="23"/>
      <c r="C69" s="23"/>
      <c r="D69" s="23"/>
    </row>
    <row r="71" spans="3:4" ht="14.25">
      <c r="C71" s="24"/>
      <c r="D71" s="24"/>
    </row>
  </sheetData>
  <sheetProtection/>
  <mergeCells count="8">
    <mergeCell ref="F6:F7"/>
    <mergeCell ref="G6:G7"/>
    <mergeCell ref="C3:G3"/>
    <mergeCell ref="E1:G1"/>
    <mergeCell ref="A6:B6"/>
    <mergeCell ref="C6:C7"/>
    <mergeCell ref="E6:E7"/>
    <mergeCell ref="D6:D7"/>
  </mergeCells>
  <printOptions/>
  <pageMargins left="0.984251968503937" right="0" top="0.3937007874015748" bottom="0" header="0.16" footer="0"/>
  <pageSetup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2014-12-04T01:46:37Z</cp:lastPrinted>
  <dcterms:created xsi:type="dcterms:W3CDTF">1996-10-08T23:32:33Z</dcterms:created>
  <dcterms:modified xsi:type="dcterms:W3CDTF">2014-12-04T01:46:40Z</dcterms:modified>
  <cp:category/>
  <cp:version/>
  <cp:contentType/>
  <cp:contentStatus/>
</cp:coreProperties>
</file>