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р" sheetId="1" r:id="rId1"/>
  </sheets>
  <definedNames>
    <definedName name="_xlnm.Print_Area" localSheetId="0">'бер'!$A$1:$H$55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4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<sst xmlns="http://schemas.openxmlformats.org/spreadsheetml/2006/main" count="154" uniqueCount="111">
  <si>
    <t>Отчет об исполнении бюджета Березняковского сельского поселения МО
 по группам, подгруппам и статьям классификации доходов бюджета РФ
 за 1 квартал 2013 года</t>
  </si>
  <si>
    <t>тыс. руб.</t>
  </si>
  <si>
    <t>Код бюджетной классификации</t>
  </si>
  <si>
    <t>Наименование платежей</t>
  </si>
  <si>
    <t>План на 2013 год</t>
  </si>
  <si>
    <t>Внесение изменений</t>
  </si>
  <si>
    <t>Уточненный план</t>
  </si>
  <si>
    <t>Исполнение на 01.04.2013</t>
  </si>
  <si>
    <t>% исполнения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</si>
  <si>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</si>
  <si>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</si>
  <si>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</si>
  <si>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</si>
  <si>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</si>
  <si>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</si>
  <si>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</si>
  <si>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</si>
  <si>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</si>
  <si>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</si>
  <si>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</si>
  <si>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</si>
  <si>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</si>
  <si>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1 05 00000 00 0000 000</t>
  </si>
  <si>
    <t>НАЛОГИ НА СОВОКУПНЫЙ ДОХОД</t>
  </si>
  <si>
    <t xml:space="preserve">1 05 03010 01 0000 110   </t>
  </si>
  <si>
    <t>Единый сельскохозяйственный налог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</si>
  <si>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</si>
  <si>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</si>
  <si>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</si>
  <si>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</si>
  <si>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</si>
  <si>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</si>
  <si>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</si>
  <si>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</si>
  <si>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</si>
  <si>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 xml:space="preserve">Земельный налог,взимаемый по ставам,установленным в соответствии подпунктом 1 пункта 1 статьи 394 НК РФ и применяемым к объектам налогооблажения, расположенным в границах поселений. 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</si>
  <si>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</si>
  <si>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</si>
  <si>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</si>
  <si>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</si>
  <si>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</si>
  <si>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</si>
  <si>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</si>
  <si>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</si>
  <si>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</si>
  <si>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</si>
  <si>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
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</si>
  <si>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</si>
  <si>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</si>
  <si>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</si>
  <si>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966</t>
  </si>
  <si>
    <t>1 11 05013 10 0000 120</t>
  </si>
  <si>
    <t>1 17 00000 00 0000 000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</si>
  <si>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</si>
  <si>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</si>
  <si>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</si>
  <si>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00011900000000000151</t>
  </si>
  <si>
    <t>ВОЗВРАТ ОСТАТКОВ СУБСИДИЙ И СУБВЕНЦИЙ ПРОШЛЫХ ЛЕТ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</si>
  <si>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</si>
  <si>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</si>
  <si>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</si>
  <si>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</si>
  <si>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</si>
  <si>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</si>
  <si>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1 13 01990 00 0000 130</t>
  </si>
  <si>
    <t xml:space="preserve">Прочие доходы от оказания платных услуг (работ)     </t>
  </si>
  <si>
    <t>1 13 01995 10 0000 130</t>
  </si>
  <si>
    <t>Прочие доходы от оказания платных услуг (работ) получателями средств бюджетов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</si>
  <si>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</si>
  <si>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</si>
  <si>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</si>
  <si>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</si>
  <si>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1 14 06013 10 0000 430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</si>
  <si>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</si>
  <si>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</si>
  <si>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</si>
  <si>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</si>
  <si>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</si>
  <si>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</si>
  <si>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</si>
  <si>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</si>
  <si>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</si>
  <si>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</si>
  <si>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</si>
  <si>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</si>
  <si>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</si>
  <si>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</si>
  <si>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</si>
  <si>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</si>
  <si>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</si>
  <si>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</si>
  <si>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</si>
  <si>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</si>
  <si>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</si>
  <si>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</si>
  <si>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</si>
  <si>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</si>
  <si>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</si>
  <si>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</si>
  <si>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</si>
  <si>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</si>
  <si>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</si>
  <si>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</si>
  <si>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</si>
  <si>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</si>
  <si>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</si>
  <si>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</si>
  <si>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</si>
  <si>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</si>
  <si>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</si>
  <si>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№ 2 к Постановлению Березняковского сельского поселения"Об утверждении отчета об исполнении бюджета за 1 квартал 2013 года"
от "____" ___________ 2013 года №___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</si>
</sst>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11">
    <font>
      <sz val="10"/>
      <name val="Arial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Book Antiqua"/>
      <family val="1"/>
    </font>
    <font>
      <b/>
      <sz val="14"/>
      <name val="Times New Roman"/>
      <family val="1"/>
    </font>
    <font>
      <b/>
      <sz val="9"/>
      <name val="Book Antiqua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22" applyFont="1" applyAlignment="1">
      <alignment vertical="center"/>
      <protection/>
    </xf>
    <xf numFmtId="0" fontId="2" fillId="0" borderId="0" xfId="22" applyFont="1" applyAlignment="1">
      <alignment vertical="center" wrapText="1"/>
      <protection/>
    </xf>
    <xf numFmtId="0" fontId="3" fillId="0" borderId="0" xfId="22" applyFont="1" applyAlignment="1">
      <alignment vertical="center"/>
      <protection/>
    </xf>
    <xf numFmtId="0" fontId="2" fillId="0" borderId="0" xfId="22" applyNumberFormat="1" applyFont="1" applyFill="1" applyAlignment="1" applyProtection="1">
      <alignment vertical="center"/>
      <protection hidden="1"/>
    </xf>
    <xf numFmtId="0" fontId="2" fillId="0" borderId="0" xfId="22" applyFont="1" applyAlignment="1" applyProtection="1">
      <alignment vertical="center"/>
      <protection hidden="1"/>
    </xf>
    <xf numFmtId="0" fontId="5" fillId="0" borderId="0" xfId="17" applyNumberFormat="1" applyFont="1" applyFill="1" applyAlignment="1" applyProtection="1">
      <alignment vertical="center" wrapText="1"/>
      <protection hidden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6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22" applyFont="1" applyFill="1" applyAlignment="1" applyProtection="1">
      <alignment vertical="center"/>
      <protection hidden="1"/>
    </xf>
    <xf numFmtId="0" fontId="6" fillId="0" borderId="0" xfId="22" applyFont="1" applyAlignment="1">
      <alignment horizontal="right" vertical="center"/>
      <protection/>
    </xf>
    <xf numFmtId="0" fontId="6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2" applyFont="1" applyBorder="1" applyAlignment="1">
      <alignment horizontal="center" vertical="center" wrapText="1"/>
      <protection/>
    </xf>
    <xf numFmtId="49" fontId="6" fillId="2" borderId="1" xfId="22" applyNumberFormat="1" applyFont="1" applyFill="1" applyBorder="1" applyAlignment="1">
      <alignment horizontal="center" vertical="center"/>
      <protection/>
    </xf>
    <xf numFmtId="0" fontId="6" fillId="2" borderId="1" xfId="22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22" applyNumberFormat="1" applyFont="1" applyFill="1" applyBorder="1" applyAlignment="1" applyProtection="1">
      <alignment horizontal="left" vertical="center" wrapText="1"/>
      <protection hidden="1"/>
    </xf>
    <xf numFmtId="3" fontId="6" fillId="2" borderId="1" xfId="22" applyNumberFormat="1" applyFont="1" applyFill="1" applyBorder="1" applyAlignment="1">
      <alignment horizontal="right" vertical="center"/>
      <protection/>
    </xf>
    <xf numFmtId="0" fontId="5" fillId="0" borderId="0" xfId="22" applyFont="1" applyAlignment="1">
      <alignment vertical="center"/>
      <protection/>
    </xf>
    <xf numFmtId="49" fontId="6" fillId="3" borderId="1" xfId="22" applyNumberFormat="1" applyFont="1" applyFill="1" applyBorder="1" applyAlignment="1">
      <alignment horizontal="center" vertical="center"/>
      <protection/>
    </xf>
    <xf numFmtId="0" fontId="6" fillId="3" borderId="1" xfId="22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22" applyNumberFormat="1" applyFont="1" applyFill="1" applyBorder="1" applyAlignment="1" applyProtection="1">
      <alignment horizontal="left" vertical="center" wrapText="1"/>
      <protection hidden="1"/>
    </xf>
    <xf numFmtId="3" fontId="6" fillId="3" borderId="1" xfId="22" applyNumberFormat="1" applyFont="1" applyFill="1" applyBorder="1" applyAlignment="1">
      <alignment horizontal="right" vertical="center"/>
      <protection/>
    </xf>
    <xf numFmtId="49" fontId="2" fillId="0" borderId="1" xfId="22" applyNumberFormat="1" applyFont="1" applyBorder="1" applyAlignment="1">
      <alignment horizontal="center" vertical="center"/>
      <protection/>
    </xf>
    <xf numFmtId="0" fontId="2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2" applyNumberFormat="1" applyFont="1" applyFill="1" applyBorder="1" applyAlignment="1" applyProtection="1">
      <alignment horizontal="left" vertical="center" wrapText="1"/>
      <protection hidden="1"/>
    </xf>
    <xf numFmtId="3" fontId="2" fillId="0" borderId="1" xfId="22" applyNumberFormat="1" applyFont="1" applyBorder="1" applyAlignment="1">
      <alignment horizontal="right" vertical="center"/>
      <protection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3" fontId="6" fillId="3" borderId="1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 vertical="center" wrapText="1"/>
    </xf>
    <xf numFmtId="3" fontId="3" fillId="0" borderId="0" xfId="22" applyNumberFormat="1" applyFont="1" applyAlignment="1">
      <alignment vertical="center"/>
      <protection/>
    </xf>
    <xf numFmtId="49" fontId="7" fillId="0" borderId="1" xfId="20" applyNumberFormat="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2" fillId="0" borderId="1" xfId="21" applyNumberFormat="1" applyFont="1" applyFill="1" applyBorder="1" applyAlignment="1" applyProtection="1">
      <alignment horizontal="left" vertical="center" wrapText="1"/>
      <protection hidden="1"/>
    </xf>
    <xf numFmtId="49" fontId="2" fillId="0" borderId="1" xfId="24" applyNumberFormat="1" applyFont="1" applyBorder="1" applyAlignment="1">
      <alignment horizontal="center" vertical="center"/>
      <protection/>
    </xf>
    <xf numFmtId="0" fontId="2" fillId="0" borderId="1" xfId="27" applyNumberFormat="1" applyFont="1" applyFill="1" applyBorder="1" applyAlignment="1" applyProtection="1">
      <alignment horizontal="left" vertical="center" wrapText="1"/>
      <protection hidden="1"/>
    </xf>
    <xf numFmtId="49" fontId="6" fillId="3" borderId="1" xfId="29" applyNumberFormat="1" applyFont="1" applyFill="1" applyBorder="1" applyAlignment="1">
      <alignment horizontal="center" vertical="center"/>
      <protection/>
    </xf>
    <xf numFmtId="0" fontId="6" fillId="3" borderId="1" xfId="29" applyFont="1" applyFill="1" applyBorder="1" applyAlignment="1">
      <alignment vertical="center"/>
      <protection/>
    </xf>
    <xf numFmtId="3" fontId="6" fillId="3" borderId="1" xfId="22" applyNumberFormat="1" applyFont="1" applyFill="1" applyBorder="1" applyAlignment="1" applyProtection="1">
      <alignment horizontal="right" vertical="center" wrapText="1"/>
      <protection hidden="1"/>
    </xf>
    <xf numFmtId="49" fontId="2" fillId="0" borderId="1" xfId="29" applyNumberFormat="1" applyFont="1" applyBorder="1" applyAlignment="1">
      <alignment horizontal="center" vertical="center"/>
      <protection/>
    </xf>
    <xf numFmtId="0" fontId="2" fillId="0" borderId="1" xfId="29" applyFont="1" applyBorder="1" applyAlignment="1">
      <alignment vertical="center" wrapText="1"/>
      <protection/>
    </xf>
    <xf numFmtId="3" fontId="2" fillId="0" borderId="1" xfId="22" applyNumberFormat="1" applyFont="1" applyFill="1" applyBorder="1" applyAlignment="1" applyProtection="1">
      <alignment horizontal="right" vertical="center" wrapText="1"/>
      <protection hidden="1"/>
    </xf>
    <xf numFmtId="49" fontId="6" fillId="3" borderId="1" xfId="24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28" applyFont="1" applyFill="1" applyBorder="1" applyAlignment="1">
      <alignment vertical="center" wrapText="1"/>
      <protection/>
    </xf>
    <xf numFmtId="0" fontId="6" fillId="3" borderId="1" xfId="26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26" applyNumberFormat="1" applyFont="1" applyFill="1" applyBorder="1" applyAlignment="1" applyProtection="1">
      <alignment horizontal="left" vertical="center" wrapText="1"/>
      <protection hidden="1"/>
    </xf>
    <xf numFmtId="0" fontId="2" fillId="0" borderId="1" xfId="26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49" fontId="2" fillId="4" borderId="1" xfId="22" applyNumberFormat="1" applyFont="1" applyFill="1" applyBorder="1" applyAlignment="1">
      <alignment horizontal="center" vertical="center"/>
      <protection/>
    </xf>
    <xf numFmtId="49" fontId="2" fillId="0" borderId="1" xfId="28" applyNumberFormat="1" applyFont="1" applyFill="1" applyBorder="1" applyAlignment="1">
      <alignment horizontal="center" vertical="center"/>
      <protection/>
    </xf>
    <xf numFmtId="0" fontId="2" fillId="0" borderId="1" xfId="28" applyFont="1" applyFill="1" applyBorder="1" applyAlignment="1">
      <alignment vertical="center"/>
      <protection/>
    </xf>
    <xf numFmtId="3" fontId="2" fillId="4" borderId="1" xfId="22" applyNumberFormat="1" applyFont="1" applyFill="1" applyBorder="1" applyAlignment="1">
      <alignment vertical="center"/>
      <protection/>
    </xf>
    <xf numFmtId="49" fontId="6" fillId="3" borderId="1" xfId="27" applyNumberFormat="1" applyFont="1" applyFill="1" applyBorder="1" applyAlignment="1" applyProtection="1">
      <alignment horizontal="center" vertical="center"/>
      <protection hidden="1"/>
    </xf>
    <xf numFmtId="0" fontId="6" fillId="3" borderId="1" xfId="27" applyNumberFormat="1" applyFont="1" applyFill="1" applyBorder="1" applyAlignment="1" applyProtection="1">
      <alignment horizontal="left" vertical="center" wrapText="1"/>
      <protection hidden="1"/>
    </xf>
    <xf numFmtId="3" fontId="6" fillId="3" borderId="1" xfId="22" applyNumberFormat="1" applyFont="1" applyFill="1" applyBorder="1" applyAlignment="1">
      <alignment vertical="center"/>
      <protection/>
    </xf>
    <xf numFmtId="49" fontId="2" fillId="0" borderId="1" xfId="19" applyNumberFormat="1" applyFont="1" applyBorder="1" applyAlignment="1">
      <alignment horizontal="center" vertical="center"/>
      <protection/>
    </xf>
    <xf numFmtId="49" fontId="6" fillId="3" borderId="1" xfId="23" applyNumberFormat="1" applyFont="1" applyFill="1" applyBorder="1" applyAlignment="1">
      <alignment horizontal="center" vertical="center"/>
      <protection/>
    </xf>
    <xf numFmtId="0" fontId="6" fillId="3" borderId="1" xfId="0" applyFont="1" applyFill="1" applyBorder="1" applyAlignment="1">
      <alignment vertical="center" wrapText="1"/>
    </xf>
    <xf numFmtId="49" fontId="2" fillId="4" borderId="1" xfId="23" applyNumberFormat="1" applyFont="1" applyFill="1" applyBorder="1" applyAlignment="1">
      <alignment horizontal="center" vertical="center"/>
      <protection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6" fillId="3" borderId="1" xfId="29" applyFont="1" applyFill="1" applyBorder="1" applyAlignment="1">
      <alignment vertical="center" wrapText="1"/>
      <protection/>
    </xf>
    <xf numFmtId="49" fontId="2" fillId="0" borderId="1" xfId="23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3" fontId="6" fillId="2" borderId="1" xfId="21" applyNumberFormat="1" applyFont="1" applyFill="1" applyBorder="1" applyAlignment="1">
      <alignment horizontal="right" vertical="center"/>
      <protection/>
    </xf>
    <xf numFmtId="0" fontId="2" fillId="0" borderId="1" xfId="0" applyFont="1" applyBorder="1" applyAlignment="1">
      <alignment vertical="center" wrapText="1"/>
    </xf>
    <xf numFmtId="3" fontId="2" fillId="0" borderId="1" xfId="21" applyNumberFormat="1" applyFont="1" applyBorder="1" applyAlignment="1">
      <alignment horizontal="right" vertical="center"/>
      <protection/>
    </xf>
    <xf numFmtId="49" fontId="2" fillId="3" borderId="1" xfId="22" applyNumberFormat="1" applyFont="1" applyFill="1" applyBorder="1" applyAlignment="1">
      <alignment horizontal="center" vertical="center"/>
      <protection/>
    </xf>
    <xf numFmtId="0" fontId="2" fillId="3" borderId="1" xfId="22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22" applyNumberFormat="1" applyFont="1" applyFill="1" applyBorder="1" applyAlignment="1" applyProtection="1">
      <alignment horizontal="left" vertical="center" wrapText="1"/>
      <protection hidden="1"/>
    </xf>
    <xf numFmtId="3" fontId="2" fillId="3" borderId="1" xfId="22" applyNumberFormat="1" applyFont="1" applyFill="1" applyBorder="1" applyAlignment="1">
      <alignment horizontal="right" vertical="center"/>
      <protection/>
    </xf>
    <xf numFmtId="1" fontId="2" fillId="0" borderId="1" xfId="22" applyNumberFormat="1" applyFont="1" applyFill="1" applyBorder="1" applyAlignment="1" applyProtection="1">
      <alignment horizontal="center" vertical="center" wrapText="1"/>
      <protection hidden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9" fontId="2" fillId="3" borderId="1" xfId="26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22" applyNumberFormat="1" applyFont="1" applyFill="1" applyBorder="1" applyAlignment="1">
      <alignment horizontal="right" vertical="center"/>
      <protection/>
    </xf>
    <xf numFmtId="49" fontId="2" fillId="3" borderId="1" xfId="0" applyNumberFormat="1" applyFont="1" applyFill="1" applyBorder="1" applyAlignment="1">
      <alignment vertical="center" wrapText="1"/>
    </xf>
    <xf numFmtId="0" fontId="2" fillId="0" borderId="1" xfId="22" applyFont="1" applyBorder="1" applyAlignment="1">
      <alignment vertical="center"/>
      <protection/>
    </xf>
    <xf numFmtId="0" fontId="6" fillId="0" borderId="1" xfId="22" applyNumberFormat="1" applyFont="1" applyFill="1" applyBorder="1" applyAlignment="1" applyProtection="1">
      <alignment horizontal="center" vertical="center"/>
      <protection hidden="1"/>
    </xf>
    <xf numFmtId="0" fontId="6" fillId="0" borderId="1" xfId="22" applyNumberFormat="1" applyFont="1" applyFill="1" applyBorder="1" applyAlignment="1" applyProtection="1">
      <alignment vertical="center"/>
      <protection hidden="1"/>
    </xf>
    <xf numFmtId="3" fontId="6" fillId="0" borderId="1" xfId="22" applyNumberFormat="1" applyFont="1" applyBorder="1" applyAlignment="1">
      <alignment horizontal="right" vertical="center"/>
      <protection/>
    </xf>
    <xf numFmtId="0" fontId="3" fillId="0" borderId="0" xfId="22" applyFont="1" applyFill="1" applyAlignment="1" applyProtection="1">
      <alignment vertical="center"/>
      <protection hidden="1"/>
    </xf>
    <xf numFmtId="0" fontId="5" fillId="0" borderId="0" xfId="25" applyFont="1" applyAlignment="1">
      <alignment vertical="center"/>
      <protection/>
    </xf>
    <xf numFmtId="0" fontId="4" fillId="0" borderId="0" xfId="22" applyFont="1" applyAlignment="1">
      <alignment horizontal="center" vertical="center" wrapText="1"/>
      <protection/>
    </xf>
    <xf numFmtId="0" fontId="2" fillId="0" borderId="0" xfId="26" applyFont="1" applyAlignment="1" applyProtection="1">
      <alignment horizontal="center" vertical="center" wrapText="1"/>
      <protection hidden="1"/>
    </xf>
    <xf numFmtId="0" fontId="6" fillId="0" borderId="1" xfId="28" applyFont="1" applyBorder="1" applyAlignment="1">
      <alignment horizontal="center" vertical="center" wrapText="1"/>
      <protection/>
    </xf>
    <xf numFmtId="0" fontId="6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28" applyFont="1" applyBorder="1" applyAlignment="1">
      <alignment horizontal="center" vertical="center" wrapText="1"/>
      <protection/>
    </xf>
    <xf numFmtId="0" fontId="6" fillId="0" borderId="3" xfId="28" applyFont="1" applyBorder="1" applyAlignment="1">
      <alignment horizontal="center" vertical="center" wrapText="1"/>
      <protection/>
    </xf>
  </cellXfs>
  <cellStyles count="19">
    <cellStyle name="Normal" xfId="0"/>
    <cellStyle name="Currency" xfId="15"/>
    <cellStyle name="Currency [0]" xfId="16"/>
    <cellStyle name="Обычный_Tmp1" xfId="17"/>
    <cellStyle name="Обычный_Tmp10" xfId="18"/>
    <cellStyle name="Обычный_Tmp11" xfId="19"/>
    <cellStyle name="Обычный_Tmp12" xfId="20"/>
    <cellStyle name="Обычный_Tmp14" xfId="21"/>
    <cellStyle name="Обычный_Tmp16" xfId="22"/>
    <cellStyle name="Обычный_Tmp17" xfId="23"/>
    <cellStyle name="Обычный_Tmp18" xfId="24"/>
    <cellStyle name="Обычный_Tmp2" xfId="25"/>
    <cellStyle name="Обычный_Tmp3" xfId="26"/>
    <cellStyle name="Обычный_Tmp31" xfId="27"/>
    <cellStyle name="Обычный_Анализ на 01.04.06" xfId="28"/>
    <cellStyle name="Обычный_Новая Игирма" xfId="29"/>
    <cellStyle name="Percent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C34">
      <selection activeCell="F44" sqref="F44"/>
    </sheetView>
  </sheetViews>
  <sheetFormatPr defaultColWidth="9.140625" defaultRowHeight="12.75"/>
  <cols>
    <col min="1" max="1" width="8.28125" style="3" customWidth="1"/>
    <col min="2" max="2" width="17.7109375" style="3" customWidth="1"/>
    <col min="3" max="3" width="75.421875" style="3" customWidth="1"/>
    <col min="4" max="4" width="8.7109375" style="3" customWidth="1"/>
    <col min="5" max="5" width="9.57421875" style="3" customWidth="1"/>
    <col min="6" max="6" width="9.421875" style="3" customWidth="1"/>
    <col min="7" max="7" width="10.7109375" style="3" customWidth="1"/>
    <col min="8" max="8" width="7.8515625" style="3" customWidth="1"/>
    <col min="9" max="226" width="9.140625" style="3" customWidth="1"/>
    <col min="227" max="16384" width="9.140625" style="3" customWidth="1"/>
  </cols>
  <sheetData>
    <row r="1" spans="1:8" ht="52.5" customHeight="1">
      <c r="A1" s="1"/>
      <c r="B1" s="1"/>
      <c r="C1" s="2"/>
      <c r="D1" s="91" t="s">
        <v>110</v>
      </c>
      <c r="E1" s="91"/>
      <c r="F1" s="91"/>
      <c r="G1" s="91"/>
      <c r="H1" s="91"/>
    </row>
    <row r="2" spans="1:8" ht="13.5" customHeight="1">
      <c r="A2" s="1"/>
      <c r="B2" s="4"/>
      <c r="C2" s="5"/>
      <c r="D2" s="1"/>
      <c r="E2" s="1"/>
      <c r="F2" s="1"/>
      <c r="G2" s="1"/>
      <c r="H2" s="1"/>
    </row>
    <row r="3" spans="1:19" ht="54" customHeight="1">
      <c r="A3" s="90" t="s">
        <v>0</v>
      </c>
      <c r="B3" s="90"/>
      <c r="C3" s="90"/>
      <c r="D3" s="90"/>
      <c r="E3" s="90"/>
      <c r="F3" s="90"/>
      <c r="G3" s="90"/>
      <c r="H3" s="90"/>
      <c r="I3" s="6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0.5" customHeight="1">
      <c r="A4" s="1"/>
      <c r="B4" s="8"/>
      <c r="C4" s="8"/>
      <c r="D4" s="8"/>
      <c r="E4" s="8"/>
      <c r="F4" s="8"/>
      <c r="G4" s="8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8" ht="14.25" customHeight="1">
      <c r="A5" s="1"/>
      <c r="B5" s="4"/>
      <c r="C5" s="9"/>
      <c r="D5" s="1"/>
      <c r="E5" s="1"/>
      <c r="F5" s="1"/>
      <c r="G5" s="10"/>
      <c r="H5" s="10" t="s">
        <v>1</v>
      </c>
    </row>
    <row r="6" spans="1:8" ht="21.75" customHeight="1">
      <c r="A6" s="93" t="s">
        <v>2</v>
      </c>
      <c r="B6" s="93"/>
      <c r="C6" s="93" t="s">
        <v>3</v>
      </c>
      <c r="D6" s="92" t="s">
        <v>4</v>
      </c>
      <c r="E6" s="94" t="s">
        <v>5</v>
      </c>
      <c r="F6" s="94" t="s">
        <v>6</v>
      </c>
      <c r="G6" s="92" t="s">
        <v>7</v>
      </c>
      <c r="H6" s="92" t="s">
        <v>8</v>
      </c>
    </row>
    <row r="7" spans="1:8" ht="51.75" customHeight="1">
      <c r="A7" s="12" t="s">
        <v>9</v>
      </c>
      <c r="B7" s="11" t="s">
        <v>10</v>
      </c>
      <c r="C7" s="93"/>
      <c r="D7" s="92"/>
      <c r="E7" s="95"/>
      <c r="F7" s="95"/>
      <c r="G7" s="92"/>
      <c r="H7" s="92"/>
    </row>
    <row r="8" spans="1:8" s="17" customFormat="1" ht="15" customHeight="1">
      <c r="A8" s="13" t="s">
        <v>11</v>
      </c>
      <c r="B8" s="14" t="s">
        <v>12</v>
      </c>
      <c r="C8" s="15" t="s">
        <v>13</v>
      </c>
      <c r="D8" s="16">
        <f>D9+D15+D25+D28+D30+D21+D13+D36+D33</f>
        <v>901</v>
      </c>
      <c r="E8" s="16">
        <f>E9+E15+E25+E28+E30+E21+E13+E36+E33</f>
        <v>0</v>
      </c>
      <c r="F8" s="16">
        <f>F9+F15+F25+F28+F30+F21+F13+F36+F33</f>
        <v>901</v>
      </c>
      <c r="G8" s="16">
        <f>G9+G15+G25+G28+G30+G21+G13+G36+G33</f>
        <v>211</v>
      </c>
      <c r="H8" s="16">
        <f>G8/F8*100</f>
        <v>23.41842397336293</v>
      </c>
    </row>
    <row r="9" spans="1:8" s="17" customFormat="1" ht="15" customHeight="1">
      <c r="A9" s="18" t="s">
        <v>11</v>
      </c>
      <c r="B9" s="19" t="s">
        <v>14</v>
      </c>
      <c r="C9" s="20" t="s">
        <v>15</v>
      </c>
      <c r="D9" s="21">
        <f>D10</f>
        <v>742</v>
      </c>
      <c r="E9" s="21"/>
      <c r="F9" s="21">
        <f>F10</f>
        <v>742</v>
      </c>
      <c r="G9" s="21">
        <f>G10</f>
        <v>175</v>
      </c>
      <c r="H9" s="21">
        <f>G9/F9*100</f>
        <v>23.58490566037736</v>
      </c>
    </row>
    <row r="10" spans="1:8" ht="15" customHeight="1">
      <c r="A10" s="22" t="s">
        <v>11</v>
      </c>
      <c r="B10" s="23" t="s">
        <v>16</v>
      </c>
      <c r="C10" s="24" t="s">
        <v>17</v>
      </c>
      <c r="D10" s="25">
        <f>D11+D12</f>
        <v>742</v>
      </c>
      <c r="E10" s="25"/>
      <c r="F10" s="25">
        <f>F11+F12</f>
        <v>742</v>
      </c>
      <c r="G10" s="25">
        <f>G11+G12</f>
        <v>175</v>
      </c>
      <c r="H10" s="25">
        <f>G10/F10*100</f>
        <v>23.58490566037736</v>
      </c>
    </row>
    <row r="11" spans="1:8" ht="37.5" customHeight="1">
      <c r="A11" s="22" t="s">
        <v>18</v>
      </c>
      <c r="B11" s="26" t="s">
        <v>19</v>
      </c>
      <c r="C11" s="27" t="s">
        <v>107</v>
      </c>
      <c r="D11" s="25">
        <v>740</v>
      </c>
      <c r="E11" s="25"/>
      <c r="F11" s="25">
        <f>D11+E11</f>
        <v>740</v>
      </c>
      <c r="G11" s="25">
        <v>175</v>
      </c>
      <c r="H11" s="25">
        <f>G11/F11*100</f>
        <v>23.64864864864865</v>
      </c>
    </row>
    <row r="12" spans="1:8" ht="24">
      <c r="A12" s="22" t="s">
        <v>18</v>
      </c>
      <c r="B12" s="26" t="s">
        <v>20</v>
      </c>
      <c r="C12" s="28" t="s">
        <v>21</v>
      </c>
      <c r="D12" s="25">
        <v>2</v>
      </c>
      <c r="E12" s="25"/>
      <c r="F12" s="25">
        <f>D12+E12</f>
        <v>2</v>
      </c>
      <c r="G12" s="25"/>
      <c r="H12" s="25"/>
    </row>
    <row r="13" spans="1:8" s="31" customFormat="1" ht="13.5">
      <c r="A13" s="18" t="s">
        <v>11</v>
      </c>
      <c r="B13" s="29" t="s">
        <v>22</v>
      </c>
      <c r="C13" s="30" t="s">
        <v>23</v>
      </c>
      <c r="D13" s="21">
        <f>D14</f>
        <v>6</v>
      </c>
      <c r="E13" s="21"/>
      <c r="F13" s="21">
        <f>F14</f>
        <v>6</v>
      </c>
      <c r="G13" s="21">
        <f>G14</f>
        <v>3</v>
      </c>
      <c r="H13" s="21">
        <f aca="true" t="shared" si="0" ref="H13:H23">G13/F13*100</f>
        <v>50</v>
      </c>
    </row>
    <row r="14" spans="1:8" s="31" customFormat="1" ht="13.5">
      <c r="A14" s="32" t="s">
        <v>18</v>
      </c>
      <c r="B14" s="33" t="s">
        <v>24</v>
      </c>
      <c r="C14" s="34" t="s">
        <v>25</v>
      </c>
      <c r="D14" s="25">
        <v>6</v>
      </c>
      <c r="E14" s="25"/>
      <c r="F14" s="25">
        <f>D14+E14</f>
        <v>6</v>
      </c>
      <c r="G14" s="25">
        <v>3</v>
      </c>
      <c r="H14" s="25">
        <f t="shared" si="0"/>
        <v>50</v>
      </c>
    </row>
    <row r="15" spans="1:8" s="17" customFormat="1" ht="13.5" customHeight="1">
      <c r="A15" s="18" t="s">
        <v>11</v>
      </c>
      <c r="B15" s="19" t="s">
        <v>26</v>
      </c>
      <c r="C15" s="20" t="s">
        <v>27</v>
      </c>
      <c r="D15" s="21">
        <f>D16+D18</f>
        <v>74</v>
      </c>
      <c r="E15" s="21"/>
      <c r="F15" s="21">
        <f>F16+F18</f>
        <v>74</v>
      </c>
      <c r="G15" s="21">
        <f>G16+G18</f>
        <v>7</v>
      </c>
      <c r="H15" s="21">
        <f t="shared" si="0"/>
        <v>9.45945945945946</v>
      </c>
    </row>
    <row r="16" spans="1:8" ht="13.5" customHeight="1">
      <c r="A16" s="22" t="s">
        <v>11</v>
      </c>
      <c r="B16" s="23" t="s">
        <v>28</v>
      </c>
      <c r="C16" s="24" t="s">
        <v>29</v>
      </c>
      <c r="D16" s="25">
        <f>D17</f>
        <v>44</v>
      </c>
      <c r="E16" s="25"/>
      <c r="F16" s="25">
        <f>F17</f>
        <v>44</v>
      </c>
      <c r="G16" s="25">
        <f>G17</f>
        <v>1</v>
      </c>
      <c r="H16" s="25">
        <f t="shared" si="0"/>
        <v>2.272727272727273</v>
      </c>
    </row>
    <row r="17" spans="1:8" ht="24">
      <c r="A17" s="22" t="s">
        <v>18</v>
      </c>
      <c r="B17" s="23" t="s">
        <v>30</v>
      </c>
      <c r="C17" s="35" t="s">
        <v>31</v>
      </c>
      <c r="D17" s="25">
        <v>44</v>
      </c>
      <c r="E17" s="25"/>
      <c r="F17" s="25">
        <f>D17+E17</f>
        <v>44</v>
      </c>
      <c r="G17" s="25">
        <v>1</v>
      </c>
      <c r="H17" s="25">
        <f t="shared" si="0"/>
        <v>2.272727272727273</v>
      </c>
    </row>
    <row r="18" spans="1:8" ht="13.5" customHeight="1">
      <c r="A18" s="22" t="s">
        <v>11</v>
      </c>
      <c r="B18" s="23" t="s">
        <v>32</v>
      </c>
      <c r="C18" s="24" t="s">
        <v>33</v>
      </c>
      <c r="D18" s="25">
        <f>D19+D20</f>
        <v>30</v>
      </c>
      <c r="E18" s="25"/>
      <c r="F18" s="25">
        <f>F19+F20</f>
        <v>30</v>
      </c>
      <c r="G18" s="25">
        <f>G19+G20</f>
        <v>6</v>
      </c>
      <c r="H18" s="25">
        <f t="shared" si="0"/>
        <v>20</v>
      </c>
    </row>
    <row r="19" spans="1:8" ht="23.25" customHeight="1">
      <c r="A19" s="22" t="s">
        <v>18</v>
      </c>
      <c r="B19" s="23" t="s">
        <v>34</v>
      </c>
      <c r="C19" s="36" t="s">
        <v>35</v>
      </c>
      <c r="D19" s="25">
        <v>2</v>
      </c>
      <c r="E19" s="25"/>
      <c r="F19" s="25">
        <f>D19+E19</f>
        <v>2</v>
      </c>
      <c r="G19" s="25">
        <v>1</v>
      </c>
      <c r="H19" s="25">
        <f t="shared" si="0"/>
        <v>50</v>
      </c>
    </row>
    <row r="20" spans="1:8" ht="36">
      <c r="A20" s="22" t="s">
        <v>18</v>
      </c>
      <c r="B20" s="37" t="s">
        <v>36</v>
      </c>
      <c r="C20" s="38" t="s">
        <v>37</v>
      </c>
      <c r="D20" s="25">
        <v>28</v>
      </c>
      <c r="E20" s="25"/>
      <c r="F20" s="25">
        <f>D20+E20</f>
        <v>28</v>
      </c>
      <c r="G20" s="25">
        <v>5</v>
      </c>
      <c r="H20" s="25">
        <f t="shared" si="0"/>
        <v>17.857142857142858</v>
      </c>
    </row>
    <row r="21" spans="1:8" ht="17.25" customHeight="1">
      <c r="A21" s="18" t="s">
        <v>11</v>
      </c>
      <c r="B21" s="39" t="s">
        <v>38</v>
      </c>
      <c r="C21" s="40" t="s">
        <v>39</v>
      </c>
      <c r="D21" s="41">
        <f>D22</f>
        <v>32</v>
      </c>
      <c r="E21" s="41"/>
      <c r="F21" s="41">
        <f>F22</f>
        <v>32</v>
      </c>
      <c r="G21" s="41">
        <f>G22</f>
        <v>16</v>
      </c>
      <c r="H21" s="21">
        <f t="shared" si="0"/>
        <v>50</v>
      </c>
    </row>
    <row r="22" spans="1:8" ht="36">
      <c r="A22" s="22" t="s">
        <v>11</v>
      </c>
      <c r="B22" s="42" t="s">
        <v>40</v>
      </c>
      <c r="C22" s="43" t="s">
        <v>41</v>
      </c>
      <c r="D22" s="44">
        <f>D23</f>
        <v>32</v>
      </c>
      <c r="E22" s="44"/>
      <c r="F22" s="44">
        <f>F23</f>
        <v>32</v>
      </c>
      <c r="G22" s="44">
        <f>G23</f>
        <v>16</v>
      </c>
      <c r="H22" s="25">
        <f t="shared" si="0"/>
        <v>50</v>
      </c>
    </row>
    <row r="23" spans="1:8" ht="38.25" customHeight="1">
      <c r="A23" s="22" t="s">
        <v>42</v>
      </c>
      <c r="B23" s="42" t="s">
        <v>43</v>
      </c>
      <c r="C23" s="43" t="s">
        <v>44</v>
      </c>
      <c r="D23" s="25">
        <v>32</v>
      </c>
      <c r="E23" s="25"/>
      <c r="F23" s="25">
        <f>D23+E23</f>
        <v>32</v>
      </c>
      <c r="G23" s="25">
        <v>16</v>
      </c>
      <c r="H23" s="25">
        <f t="shared" si="0"/>
        <v>50</v>
      </c>
    </row>
    <row r="24" spans="1:8" ht="24" hidden="1">
      <c r="A24" s="18" t="s">
        <v>11</v>
      </c>
      <c r="B24" s="45" t="s">
        <v>45</v>
      </c>
      <c r="C24" s="46" t="s">
        <v>46</v>
      </c>
      <c r="D24" s="21"/>
      <c r="E24" s="21"/>
      <c r="F24" s="21"/>
      <c r="G24" s="21"/>
      <c r="H24" s="21"/>
    </row>
    <row r="25" spans="1:8" ht="27.75" customHeight="1">
      <c r="A25" s="18" t="s">
        <v>11</v>
      </c>
      <c r="B25" s="47" t="s">
        <v>47</v>
      </c>
      <c r="C25" s="48" t="s">
        <v>48</v>
      </c>
      <c r="D25" s="21">
        <f>D26+D31</f>
        <v>26</v>
      </c>
      <c r="E25" s="21"/>
      <c r="F25" s="21">
        <f>F26+F31</f>
        <v>26</v>
      </c>
      <c r="G25" s="21">
        <f>G26+G31</f>
        <v>4</v>
      </c>
      <c r="H25" s="21">
        <f>G25/F25*100</f>
        <v>15.384615384615385</v>
      </c>
    </row>
    <row r="26" spans="1:8" ht="34.5" customHeight="1">
      <c r="A26" s="22" t="s">
        <v>11</v>
      </c>
      <c r="B26" s="49" t="s">
        <v>49</v>
      </c>
      <c r="C26" s="36" t="s">
        <v>108</v>
      </c>
      <c r="D26" s="25">
        <f>D27</f>
        <v>2</v>
      </c>
      <c r="E26" s="25"/>
      <c r="F26" s="25">
        <f>F27</f>
        <v>2</v>
      </c>
      <c r="G26" s="25"/>
      <c r="H26" s="25"/>
    </row>
    <row r="27" spans="1:8" ht="48">
      <c r="A27" s="22" t="s">
        <v>50</v>
      </c>
      <c r="B27" s="50" t="s">
        <v>51</v>
      </c>
      <c r="C27" s="51" t="s">
        <v>109</v>
      </c>
      <c r="D27" s="25">
        <v>2</v>
      </c>
      <c r="E27" s="25"/>
      <c r="F27" s="25">
        <f>D27+E27</f>
        <v>2</v>
      </c>
      <c r="G27" s="25"/>
      <c r="H27" s="25"/>
    </row>
    <row r="28" spans="1:8" ht="24" hidden="1">
      <c r="A28" s="18" t="s">
        <v>11</v>
      </c>
      <c r="B28" s="45" t="s">
        <v>52</v>
      </c>
      <c r="C28" s="20" t="s">
        <v>53</v>
      </c>
      <c r="D28" s="41"/>
      <c r="E28" s="41"/>
      <c r="F28" s="41"/>
      <c r="G28" s="41">
        <f>G29</f>
        <v>0</v>
      </c>
      <c r="H28" s="25" t="e">
        <f aca="true" t="shared" si="1" ref="H28:H35">G28/F28*100</f>
        <v>#DIV/0!</v>
      </c>
    </row>
    <row r="29" spans="1:8" ht="13.5" hidden="1">
      <c r="A29" s="52" t="s">
        <v>42</v>
      </c>
      <c r="B29" s="53" t="s">
        <v>54</v>
      </c>
      <c r="C29" s="54" t="s">
        <v>55</v>
      </c>
      <c r="D29" s="55"/>
      <c r="E29" s="55"/>
      <c r="F29" s="55"/>
      <c r="G29" s="55"/>
      <c r="H29" s="25" t="e">
        <f t="shared" si="1"/>
        <v>#DIV/0!</v>
      </c>
    </row>
    <row r="30" spans="1:8" ht="13.5" hidden="1">
      <c r="A30" s="18" t="s">
        <v>11</v>
      </c>
      <c r="B30" s="56" t="s">
        <v>56</v>
      </c>
      <c r="C30" s="57" t="s">
        <v>57</v>
      </c>
      <c r="D30" s="58"/>
      <c r="E30" s="58"/>
      <c r="F30" s="58"/>
      <c r="G30" s="58"/>
      <c r="H30" s="25" t="e">
        <f t="shared" si="1"/>
        <v>#DIV/0!</v>
      </c>
    </row>
    <row r="31" spans="1:8" ht="48">
      <c r="A31" s="59" t="s">
        <v>11</v>
      </c>
      <c r="B31" s="26" t="s">
        <v>58</v>
      </c>
      <c r="C31" s="28" t="s">
        <v>59</v>
      </c>
      <c r="D31" s="55">
        <f>D32</f>
        <v>24</v>
      </c>
      <c r="E31" s="55"/>
      <c r="F31" s="55">
        <f>F32</f>
        <v>24</v>
      </c>
      <c r="G31" s="55">
        <f>G32</f>
        <v>4</v>
      </c>
      <c r="H31" s="25">
        <f t="shared" si="1"/>
        <v>16.666666666666664</v>
      </c>
    </row>
    <row r="32" spans="1:8" ht="48">
      <c r="A32" s="59" t="s">
        <v>42</v>
      </c>
      <c r="B32" s="26" t="s">
        <v>60</v>
      </c>
      <c r="C32" s="28" t="s">
        <v>61</v>
      </c>
      <c r="D32" s="55">
        <v>24</v>
      </c>
      <c r="E32" s="55"/>
      <c r="F32" s="25">
        <f>D32+E32</f>
        <v>24</v>
      </c>
      <c r="G32" s="55">
        <v>4</v>
      </c>
      <c r="H32" s="25">
        <f t="shared" si="1"/>
        <v>16.666666666666664</v>
      </c>
    </row>
    <row r="33" spans="1:8" ht="24">
      <c r="A33" s="60" t="s">
        <v>11</v>
      </c>
      <c r="B33" s="45" t="s">
        <v>62</v>
      </c>
      <c r="C33" s="61" t="s">
        <v>63</v>
      </c>
      <c r="D33" s="58">
        <f>D34</f>
        <v>20</v>
      </c>
      <c r="E33" s="58"/>
      <c r="F33" s="58">
        <f>F34</f>
        <v>20</v>
      </c>
      <c r="G33" s="58">
        <f>G34</f>
        <v>6</v>
      </c>
      <c r="H33" s="21">
        <f t="shared" si="1"/>
        <v>30</v>
      </c>
    </row>
    <row r="34" spans="1:8" ht="13.5">
      <c r="A34" s="62" t="s">
        <v>11</v>
      </c>
      <c r="B34" s="63" t="s">
        <v>64</v>
      </c>
      <c r="C34" s="64" t="s">
        <v>65</v>
      </c>
      <c r="D34" s="55">
        <f>D35</f>
        <v>20</v>
      </c>
      <c r="E34" s="55"/>
      <c r="F34" s="55">
        <f>F35</f>
        <v>20</v>
      </c>
      <c r="G34" s="55">
        <f>G35</f>
        <v>6</v>
      </c>
      <c r="H34" s="25">
        <f t="shared" si="1"/>
        <v>30</v>
      </c>
    </row>
    <row r="35" spans="1:8" ht="24">
      <c r="A35" s="62" t="s">
        <v>42</v>
      </c>
      <c r="B35" s="65" t="s">
        <v>66</v>
      </c>
      <c r="C35" s="66" t="s">
        <v>67</v>
      </c>
      <c r="D35" s="55">
        <v>20</v>
      </c>
      <c r="E35" s="55"/>
      <c r="F35" s="25">
        <f>D35+E35</f>
        <v>20</v>
      </c>
      <c r="G35" s="55">
        <v>6</v>
      </c>
      <c r="H35" s="25">
        <f t="shared" si="1"/>
        <v>30</v>
      </c>
    </row>
    <row r="36" spans="1:8" ht="13.5">
      <c r="A36" s="60" t="s">
        <v>11</v>
      </c>
      <c r="B36" s="39" t="s">
        <v>68</v>
      </c>
      <c r="C36" s="67" t="s">
        <v>69</v>
      </c>
      <c r="D36" s="58">
        <f>D37</f>
        <v>1</v>
      </c>
      <c r="E36" s="58"/>
      <c r="F36" s="58">
        <f>F37</f>
        <v>1</v>
      </c>
      <c r="G36" s="58"/>
      <c r="H36" s="21"/>
    </row>
    <row r="37" spans="1:8" ht="24.75" customHeight="1">
      <c r="A37" s="68" t="s">
        <v>11</v>
      </c>
      <c r="B37" s="42" t="s">
        <v>70</v>
      </c>
      <c r="C37" s="43" t="s">
        <v>71</v>
      </c>
      <c r="D37" s="55">
        <f>D38</f>
        <v>1</v>
      </c>
      <c r="E37" s="55"/>
      <c r="F37" s="55">
        <f>F38</f>
        <v>1</v>
      </c>
      <c r="G37" s="55"/>
      <c r="H37" s="25"/>
    </row>
    <row r="38" spans="1:8" ht="24">
      <c r="A38" s="68" t="s">
        <v>50</v>
      </c>
      <c r="B38" s="69" t="s">
        <v>72</v>
      </c>
      <c r="C38" s="70" t="s">
        <v>73</v>
      </c>
      <c r="D38" s="55">
        <v>1</v>
      </c>
      <c r="E38" s="55"/>
      <c r="F38" s="25">
        <f>D38+E38</f>
        <v>1</v>
      </c>
      <c r="G38" s="55"/>
      <c r="H38" s="25"/>
    </row>
    <row r="39" spans="1:8" ht="17.25" customHeight="1">
      <c r="A39" s="13" t="s">
        <v>11</v>
      </c>
      <c r="B39" s="14" t="s">
        <v>74</v>
      </c>
      <c r="C39" s="15" t="s">
        <v>75</v>
      </c>
      <c r="D39" s="71">
        <f>D40</f>
        <v>10360</v>
      </c>
      <c r="E39" s="71">
        <f>E40</f>
        <v>1262</v>
      </c>
      <c r="F39" s="71">
        <f>F40</f>
        <v>11622</v>
      </c>
      <c r="G39" s="71">
        <f>G40+G53</f>
        <v>2405</v>
      </c>
      <c r="H39" s="16">
        <f aca="true" t="shared" si="2" ref="H39:H52">G39/F39*100</f>
        <v>20.693512304250557</v>
      </c>
    </row>
    <row r="40" spans="1:8" ht="11.25" customHeight="1">
      <c r="A40" s="22" t="s">
        <v>11</v>
      </c>
      <c r="B40" s="23" t="s">
        <v>76</v>
      </c>
      <c r="C40" s="72" t="s">
        <v>77</v>
      </c>
      <c r="D40" s="73">
        <f>SUM(D41,D44,D47)+D50</f>
        <v>10360</v>
      </c>
      <c r="E40" s="73">
        <f>SUM(E41,E44,E47)+E50</f>
        <v>1262</v>
      </c>
      <c r="F40" s="73">
        <f>SUM(F41,F44,F47)+F50</f>
        <v>11622</v>
      </c>
      <c r="G40" s="73">
        <f>SUM(G41,G44,G47)+G50</f>
        <v>2406</v>
      </c>
      <c r="H40" s="25">
        <f t="shared" si="2"/>
        <v>20.702116675271036</v>
      </c>
    </row>
    <row r="41" spans="1:8" ht="14.25" customHeight="1">
      <c r="A41" s="74" t="s">
        <v>11</v>
      </c>
      <c r="B41" s="75" t="s">
        <v>78</v>
      </c>
      <c r="C41" s="76" t="s">
        <v>79</v>
      </c>
      <c r="D41" s="77">
        <f>SUM(D42)</f>
        <v>5131</v>
      </c>
      <c r="E41" s="77"/>
      <c r="F41" s="77">
        <f>SUM(F42)</f>
        <v>5131</v>
      </c>
      <c r="G41" s="77">
        <f>SUM(G42)</f>
        <v>1284</v>
      </c>
      <c r="H41" s="21">
        <f t="shared" si="2"/>
        <v>25.024361722861038</v>
      </c>
    </row>
    <row r="42" spans="1:8" ht="14.25" customHeight="1">
      <c r="A42" s="22" t="s">
        <v>11</v>
      </c>
      <c r="B42" s="78" t="s">
        <v>80</v>
      </c>
      <c r="C42" s="24" t="s">
        <v>81</v>
      </c>
      <c r="D42" s="25">
        <f>SUM(D43)</f>
        <v>5131</v>
      </c>
      <c r="E42" s="25"/>
      <c r="F42" s="25">
        <f>SUM(F43)</f>
        <v>5131</v>
      </c>
      <c r="G42" s="25">
        <f>SUM(G43)</f>
        <v>1284</v>
      </c>
      <c r="H42" s="25">
        <f t="shared" si="2"/>
        <v>25.024361722861038</v>
      </c>
    </row>
    <row r="43" spans="1:8" ht="13.5">
      <c r="A43" s="22" t="s">
        <v>42</v>
      </c>
      <c r="B43" s="26" t="s">
        <v>82</v>
      </c>
      <c r="C43" s="72" t="s">
        <v>83</v>
      </c>
      <c r="D43" s="25">
        <v>5131</v>
      </c>
      <c r="E43" s="25"/>
      <c r="F43" s="25">
        <f>D43+E43</f>
        <v>5131</v>
      </c>
      <c r="G43" s="25">
        <v>1284</v>
      </c>
      <c r="H43" s="25">
        <f t="shared" si="2"/>
        <v>25.024361722861038</v>
      </c>
    </row>
    <row r="44" spans="1:8" ht="24">
      <c r="A44" s="74" t="s">
        <v>11</v>
      </c>
      <c r="B44" s="79" t="s">
        <v>84</v>
      </c>
      <c r="C44" s="80" t="s">
        <v>85</v>
      </c>
      <c r="D44" s="77">
        <f aca="true" t="shared" si="3" ref="D44:G45">SUM(D45)</f>
        <v>4847</v>
      </c>
      <c r="E44" s="77">
        <f t="shared" si="3"/>
        <v>1262</v>
      </c>
      <c r="F44" s="77">
        <f t="shared" si="3"/>
        <v>6109</v>
      </c>
      <c r="G44" s="77">
        <f t="shared" si="3"/>
        <v>969</v>
      </c>
      <c r="H44" s="21">
        <f t="shared" si="2"/>
        <v>15.86184318219021</v>
      </c>
    </row>
    <row r="45" spans="1:8" ht="13.5">
      <c r="A45" s="22" t="s">
        <v>11</v>
      </c>
      <c r="B45" s="26" t="s">
        <v>86</v>
      </c>
      <c r="C45" s="72" t="s">
        <v>87</v>
      </c>
      <c r="D45" s="25">
        <f t="shared" si="3"/>
        <v>4847</v>
      </c>
      <c r="E45" s="25">
        <f t="shared" si="3"/>
        <v>1262</v>
      </c>
      <c r="F45" s="25">
        <f t="shared" si="3"/>
        <v>6109</v>
      </c>
      <c r="G45" s="25">
        <f t="shared" si="3"/>
        <v>969</v>
      </c>
      <c r="H45" s="25">
        <f t="shared" si="2"/>
        <v>15.86184318219021</v>
      </c>
    </row>
    <row r="46" spans="1:8" ht="13.5">
      <c r="A46" s="22" t="s">
        <v>42</v>
      </c>
      <c r="B46" s="26" t="s">
        <v>88</v>
      </c>
      <c r="C46" s="72" t="s">
        <v>89</v>
      </c>
      <c r="D46" s="25">
        <v>4847</v>
      </c>
      <c r="E46" s="25">
        <v>1262</v>
      </c>
      <c r="F46" s="25">
        <f>D46+E46</f>
        <v>6109</v>
      </c>
      <c r="G46" s="25">
        <v>969</v>
      </c>
      <c r="H46" s="25">
        <f t="shared" si="2"/>
        <v>15.86184318219021</v>
      </c>
    </row>
    <row r="47" spans="1:8" ht="15" customHeight="1">
      <c r="A47" s="74" t="s">
        <v>11</v>
      </c>
      <c r="B47" s="81" t="s">
        <v>90</v>
      </c>
      <c r="C47" s="80" t="s">
        <v>91</v>
      </c>
      <c r="D47" s="77">
        <f>D48+D49</f>
        <v>288</v>
      </c>
      <c r="E47" s="77"/>
      <c r="F47" s="77">
        <f>F48+F49</f>
        <v>288</v>
      </c>
      <c r="G47" s="77">
        <f>G48+G49</f>
        <v>106</v>
      </c>
      <c r="H47" s="21">
        <f t="shared" si="2"/>
        <v>36.80555555555556</v>
      </c>
    </row>
    <row r="48" spans="1:8" ht="24">
      <c r="A48" s="22" t="s">
        <v>42</v>
      </c>
      <c r="B48" s="26" t="s">
        <v>92</v>
      </c>
      <c r="C48" s="72" t="s">
        <v>93</v>
      </c>
      <c r="D48" s="82">
        <v>213</v>
      </c>
      <c r="E48" s="82"/>
      <c r="F48" s="25">
        <f>D48+E48</f>
        <v>213</v>
      </c>
      <c r="G48" s="82">
        <v>106</v>
      </c>
      <c r="H48" s="25">
        <f t="shared" si="2"/>
        <v>49.76525821596244</v>
      </c>
    </row>
    <row r="49" spans="1:8" ht="24">
      <c r="A49" s="22" t="s">
        <v>42</v>
      </c>
      <c r="B49" s="26" t="s">
        <v>94</v>
      </c>
      <c r="C49" s="72" t="s">
        <v>95</v>
      </c>
      <c r="D49" s="25">
        <v>75</v>
      </c>
      <c r="E49" s="25"/>
      <c r="F49" s="25">
        <f>D49+E49</f>
        <v>75</v>
      </c>
      <c r="G49" s="25"/>
      <c r="H49" s="25">
        <f t="shared" si="2"/>
        <v>0</v>
      </c>
    </row>
    <row r="50" spans="1:8" ht="13.5">
      <c r="A50" s="74" t="s">
        <v>11</v>
      </c>
      <c r="B50" s="79" t="s">
        <v>96</v>
      </c>
      <c r="C50" s="83" t="s">
        <v>97</v>
      </c>
      <c r="D50" s="77">
        <f>D51</f>
        <v>94</v>
      </c>
      <c r="E50" s="77"/>
      <c r="F50" s="77">
        <f>F51</f>
        <v>94</v>
      </c>
      <c r="G50" s="77">
        <f>G51</f>
        <v>47</v>
      </c>
      <c r="H50" s="21">
        <f t="shared" si="2"/>
        <v>50</v>
      </c>
    </row>
    <row r="51" spans="1:8" ht="13.5">
      <c r="A51" s="22" t="s">
        <v>11</v>
      </c>
      <c r="B51" s="26" t="s">
        <v>98</v>
      </c>
      <c r="C51" s="28" t="s">
        <v>99</v>
      </c>
      <c r="D51" s="25">
        <f>D52</f>
        <v>94</v>
      </c>
      <c r="E51" s="25"/>
      <c r="F51" s="25">
        <f>F52</f>
        <v>94</v>
      </c>
      <c r="G51" s="25">
        <f>G52</f>
        <v>47</v>
      </c>
      <c r="H51" s="25">
        <f t="shared" si="2"/>
        <v>50</v>
      </c>
    </row>
    <row r="52" spans="1:8" ht="13.5">
      <c r="A52" s="22" t="s">
        <v>42</v>
      </c>
      <c r="B52" s="26" t="s">
        <v>100</v>
      </c>
      <c r="C52" s="28" t="s">
        <v>101</v>
      </c>
      <c r="D52" s="25">
        <v>94</v>
      </c>
      <c r="E52" s="25"/>
      <c r="F52" s="25">
        <f>D52+E52</f>
        <v>94</v>
      </c>
      <c r="G52" s="25">
        <v>47</v>
      </c>
      <c r="H52" s="25">
        <f t="shared" si="2"/>
        <v>50</v>
      </c>
    </row>
    <row r="53" spans="1:8" ht="24">
      <c r="A53" s="74" t="s">
        <v>11</v>
      </c>
      <c r="B53" s="79" t="s">
        <v>102</v>
      </c>
      <c r="C53" s="83" t="s">
        <v>103</v>
      </c>
      <c r="D53" s="77"/>
      <c r="E53" s="77"/>
      <c r="F53" s="77"/>
      <c r="G53" s="77">
        <f>G54</f>
        <v>-1</v>
      </c>
      <c r="H53" s="77"/>
    </row>
    <row r="54" spans="1:8" ht="24">
      <c r="A54" s="22" t="s">
        <v>42</v>
      </c>
      <c r="B54" s="26" t="s">
        <v>104</v>
      </c>
      <c r="C54" s="28" t="s">
        <v>105</v>
      </c>
      <c r="D54" s="25"/>
      <c r="E54" s="25"/>
      <c r="F54" s="25"/>
      <c r="G54" s="25">
        <v>-1</v>
      </c>
      <c r="H54" s="25"/>
    </row>
    <row r="55" spans="1:8" ht="18.75" customHeight="1">
      <c r="A55" s="84"/>
      <c r="B55" s="85"/>
      <c r="C55" s="86" t="s">
        <v>106</v>
      </c>
      <c r="D55" s="87">
        <f>D39+D8</f>
        <v>11261</v>
      </c>
      <c r="E55" s="87">
        <f>E39+E8</f>
        <v>1262</v>
      </c>
      <c r="F55" s="87">
        <f>F39+F8</f>
        <v>12523</v>
      </c>
      <c r="G55" s="87">
        <f>G39+G8</f>
        <v>2616</v>
      </c>
      <c r="H55" s="87">
        <f>G55/F55*100</f>
        <v>20.889563203705183</v>
      </c>
    </row>
    <row r="56" spans="2:3" ht="11.25" customHeight="1">
      <c r="B56" s="88"/>
      <c r="C56" s="88"/>
    </row>
    <row r="57" spans="2:3" ht="11.25" customHeight="1">
      <c r="B57" s="88"/>
      <c r="C57" s="88"/>
    </row>
    <row r="59" ht="14.25">
      <c r="C59" s="89"/>
    </row>
  </sheetData>
  <mergeCells count="9">
    <mergeCell ref="A3:H3"/>
    <mergeCell ref="D1:H1"/>
    <mergeCell ref="G6:G7"/>
    <mergeCell ref="H6:H7"/>
    <mergeCell ref="A6:B6"/>
    <mergeCell ref="C6:C7"/>
    <mergeCell ref="D6:D7"/>
    <mergeCell ref="E6:E7"/>
    <mergeCell ref="F6:F7"/>
  </mergeCells>
  <printOptions/>
  <pageMargins left="0.16" right="0" top="0.25" bottom="0" header="0" footer="0"/>
  <pageSetup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2013-04-19T07:12:50Z</cp:lastPrinted>
  <dcterms:created xsi:type="dcterms:W3CDTF">1996-10-08T23:32:33Z</dcterms:created>
  <dcterms:modified xsi:type="dcterms:W3CDTF">2013-04-19T07:13:01Z</dcterms:modified>
  <cp:category/>
  <cp:version/>
  <cp:contentType/>
  <cp:contentStatus/>
</cp:coreProperties>
</file>