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р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'Бер'!$A$1:$F$55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1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<sst xmlns="http://schemas.openxmlformats.org/spreadsheetml/2006/main" count="152" uniqueCount="108">
  <si>
    <t>Отчет об исполнении бюджета Березняковского сельского поселения МО
 по группам, подгруппам и статьям классификации доходов бюджета РФ
 за 9 месяцев 2013 года</t>
  </si>
  <si>
    <t>тыс. руб.</t>
  </si>
  <si>
    <t>Код бюджетной классификации</t>
  </si>
  <si>
    <t>Наименование платежей</t>
  </si>
  <si>
    <t>План на 2013 год</t>
  </si>
  <si>
    <t>Исполнение на 01.10.2013</t>
  </si>
  <si>
    <t>% исполнения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</si>
  <si>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</si>
  <si>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</si>
  <si>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</si>
  <si>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</si>
  <si>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</si>
  <si>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</si>
  <si>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</si>
  <si>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</si>
  <si>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</si>
  <si>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</si>
  <si>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</si>
  <si>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</si>
  <si>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</si>
  <si>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</si>
  <si>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</si>
  <si>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</si>
  <si>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</si>
  <si>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 xml:space="preserve">1 05 03010 01 0000 110   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</si>
  <si>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</si>
  <si>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</si>
  <si>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</si>
  <si>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</si>
  <si>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</si>
  <si>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</si>
  <si>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</si>
  <si>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</si>
  <si>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</si>
  <si>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</si>
  <si>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</si>
  <si>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</si>
  <si>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</si>
  <si>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</si>
  <si>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</si>
  <si>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</si>
  <si>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</si>
  <si>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</si>
  <si>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</si>
  <si>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</si>
  <si>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</si>
  <si>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</si>
  <si>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</si>
  <si>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</si>
  <si>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</si>
  <si>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</si>
  <si>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</si>
  <si>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</si>
  <si>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</si>
  <si>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</si>
  <si>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</si>
  <si>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</si>
  <si>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</si>
  <si>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</si>
  <si>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</si>
  <si>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</si>
  <si>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</si>
  <si>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</si>
  <si>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1 14 06013 10 0000 430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</si>
  <si>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</si>
  <si>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</si>
  <si>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</si>
  <si>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</si>
  <si>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</si>
  <si>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00011900000000000151</t>
  </si>
  <si>
    <t>ВОЗВРАТ ОСТАТКОВ СУБСИДИЙ И СУБВЕНЦИЙ ПРОШЛЫХ ЛЕТ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</si>
  <si>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</si>
  <si>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</si>
  <si>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</si>
  <si>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</si>
  <si>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</si>
  <si>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</si>
  <si>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</si>
  <si>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</si>
  <si>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</si>
  <si>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</si>
  <si>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</si>
  <si>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</si>
  <si>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</si>
  <si>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</si>
  <si>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</si>
  <si>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</si>
  <si>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</si>
  <si>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</si>
  <si>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</si>
  <si>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</si>
  <si>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</si>
  <si>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</si>
  <si>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</si>
  <si>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</si>
  <si>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</si>
  <si>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</si>
  <si>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</si>
  <si>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</si>
  <si>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</si>
  <si>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</si>
  <si>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</si>
  <si>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</si>
  <si>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</si>
  <si>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</si>
  <si>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</si>
  <si>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</si>
  <si>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 xml:space="preserve">Приложение № 2 к решению Думы Березняковского сельского поселения
</t>
    </r>
    <r>
      <rPr>
        <u val="single"/>
        <sz val="9"/>
        <rFont val="Times New Roman"/>
        <family val="1"/>
      </rPr>
      <t>от "  17  "    октября 2013 года № 95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</si>
</sst>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Book Antiqua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58" applyFont="1" applyAlignment="1">
      <alignment vertical="center"/>
      <protection/>
    </xf>
    <xf numFmtId="0" fontId="4" fillId="0" borderId="0" xfId="58" applyFont="1" applyAlignment="1">
      <alignment vertical="center" wrapText="1"/>
      <protection/>
    </xf>
    <xf numFmtId="0" fontId="6" fillId="0" borderId="0" xfId="58" applyFont="1" applyAlignment="1">
      <alignment vertical="center"/>
      <protection/>
    </xf>
    <xf numFmtId="0" fontId="7" fillId="0" borderId="0" xfId="58" applyNumberFormat="1" applyFont="1" applyFill="1" applyAlignment="1" applyProtection="1">
      <alignment vertical="center"/>
      <protection hidden="1"/>
    </xf>
    <xf numFmtId="0" fontId="7" fillId="0" borderId="0" xfId="58" applyFont="1" applyAlignment="1" applyProtection="1">
      <alignment vertical="center"/>
      <protection hidden="1"/>
    </xf>
    <xf numFmtId="0" fontId="9" fillId="0" borderId="0" xfId="53" applyNumberFormat="1" applyFont="1" applyFill="1" applyAlignment="1" applyProtection="1">
      <alignment vertical="center" wrapText="1"/>
      <protection hidden="1"/>
    </xf>
    <xf numFmtId="0" fontId="10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8" applyFont="1" applyFill="1" applyAlignment="1" applyProtection="1">
      <alignment vertical="center"/>
      <protection hidden="1"/>
    </xf>
    <xf numFmtId="0" fontId="11" fillId="0" borderId="0" xfId="58" applyFont="1" applyAlignment="1">
      <alignment horizontal="right" vertical="center"/>
      <protection/>
    </xf>
    <xf numFmtId="0" fontId="5" fillId="0" borderId="0" xfId="58" applyFont="1" applyAlignment="1">
      <alignment horizontal="right" vertical="center"/>
      <protection/>
    </xf>
    <xf numFmtId="0" fontId="12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Alignment="1">
      <alignment vertical="center"/>
      <protection/>
    </xf>
    <xf numFmtId="0" fontId="12" fillId="0" borderId="10" xfId="58" applyFont="1" applyBorder="1" applyAlignment="1">
      <alignment horizontal="center" vertical="center" wrapText="1"/>
      <protection/>
    </xf>
    <xf numFmtId="49" fontId="12" fillId="33" borderId="10" xfId="58" applyNumberFormat="1" applyFont="1" applyFill="1" applyBorder="1" applyAlignment="1">
      <alignment horizontal="center" vertical="center"/>
      <protection/>
    </xf>
    <xf numFmtId="0" fontId="12" fillId="33" borderId="10" xfId="58" applyNumberFormat="1" applyFont="1" applyFill="1" applyBorder="1" applyAlignment="1" applyProtection="1">
      <alignment horizontal="center" vertical="center" wrapText="1"/>
      <protection hidden="1"/>
    </xf>
    <xf numFmtId="0" fontId="12" fillId="33" borderId="10" xfId="58" applyNumberFormat="1" applyFont="1" applyFill="1" applyBorder="1" applyAlignment="1" applyProtection="1">
      <alignment horizontal="left" vertical="center" wrapText="1"/>
      <protection hidden="1"/>
    </xf>
    <xf numFmtId="3" fontId="12" fillId="33" borderId="10" xfId="58" applyNumberFormat="1" applyFont="1" applyFill="1" applyBorder="1" applyAlignment="1">
      <alignment horizontal="right" vertical="center"/>
      <protection/>
    </xf>
    <xf numFmtId="3" fontId="12" fillId="33" borderId="10" xfId="64" applyNumberFormat="1" applyFont="1" applyFill="1" applyBorder="1" applyAlignment="1" applyProtection="1">
      <alignment horizontal="right" vertical="center" wrapText="1"/>
      <protection hidden="1"/>
    </xf>
    <xf numFmtId="0" fontId="14" fillId="0" borderId="0" xfId="58" applyFont="1" applyAlignment="1">
      <alignment vertical="center"/>
      <protection/>
    </xf>
    <xf numFmtId="49" fontId="12" fillId="34" borderId="10" xfId="58" applyNumberFormat="1" applyFont="1" applyFill="1" applyBorder="1" applyAlignment="1">
      <alignment horizontal="center" vertical="center"/>
      <protection/>
    </xf>
    <xf numFmtId="0" fontId="12" fillId="34" borderId="10" xfId="58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58" applyNumberFormat="1" applyFont="1" applyFill="1" applyBorder="1" applyAlignment="1" applyProtection="1">
      <alignment horizontal="left" vertical="center" wrapText="1"/>
      <protection hidden="1"/>
    </xf>
    <xf numFmtId="3" fontId="12" fillId="34" borderId="10" xfId="58" applyNumberFormat="1" applyFont="1" applyFill="1" applyBorder="1" applyAlignment="1">
      <alignment horizontal="right" vertical="center"/>
      <protection/>
    </xf>
    <xf numFmtId="49" fontId="5" fillId="0" borderId="10" xfId="58" applyNumberFormat="1" applyFont="1" applyBorder="1" applyAlignment="1">
      <alignment horizontal="center" vertical="center"/>
      <protection/>
    </xf>
    <xf numFmtId="0" fontId="5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8" applyNumberFormat="1" applyFont="1" applyFill="1" applyBorder="1" applyAlignment="1" applyProtection="1">
      <alignment horizontal="left" vertical="center" wrapText="1"/>
      <protection hidden="1"/>
    </xf>
    <xf numFmtId="3" fontId="5" fillId="0" borderId="10" xfId="58" applyNumberFormat="1" applyFont="1" applyBorder="1" applyAlignment="1">
      <alignment horizontal="right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vertical="center" wrapText="1"/>
    </xf>
    <xf numFmtId="3" fontId="13" fillId="0" borderId="0" xfId="58" applyNumberFormat="1" applyFont="1" applyAlignment="1">
      <alignment vertic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7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60" applyNumberFormat="1" applyFont="1" applyBorder="1" applyAlignment="1">
      <alignment horizontal="center" vertical="center"/>
      <protection/>
    </xf>
    <xf numFmtId="0" fontId="5" fillId="0" borderId="10" xfId="63" applyNumberFormat="1" applyFont="1" applyFill="1" applyBorder="1" applyAlignment="1" applyProtection="1">
      <alignment horizontal="left" vertical="center" wrapText="1"/>
      <protection hidden="1"/>
    </xf>
    <xf numFmtId="49" fontId="12" fillId="34" borderId="10" xfId="67" applyNumberFormat="1" applyFont="1" applyFill="1" applyBorder="1" applyAlignment="1">
      <alignment horizontal="center" vertical="center"/>
      <protection/>
    </xf>
    <xf numFmtId="0" fontId="12" fillId="34" borderId="10" xfId="67" applyFont="1" applyFill="1" applyBorder="1" applyAlignment="1">
      <alignment vertical="center"/>
      <protection/>
    </xf>
    <xf numFmtId="3" fontId="12" fillId="34" borderId="10" xfId="58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67" applyNumberFormat="1" applyFont="1" applyBorder="1" applyAlignment="1">
      <alignment horizontal="center" vertical="center"/>
      <protection/>
    </xf>
    <xf numFmtId="0" fontId="5" fillId="0" borderId="10" xfId="67" applyFont="1" applyBorder="1" applyAlignment="1">
      <alignment vertical="center" wrapText="1"/>
      <protection/>
    </xf>
    <xf numFmtId="3" fontId="5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2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6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NumberFormat="1" applyFont="1" applyBorder="1" applyAlignment="1">
      <alignment horizontal="left" vertical="center" wrapText="1"/>
    </xf>
    <xf numFmtId="49" fontId="5" fillId="0" borderId="10" xfId="55" applyNumberFormat="1" applyFont="1" applyBorder="1" applyAlignment="1">
      <alignment horizontal="center" vertical="center"/>
      <protection/>
    </xf>
    <xf numFmtId="49" fontId="12" fillId="34" borderId="10" xfId="59" applyNumberFormat="1" applyFont="1" applyFill="1" applyBorder="1" applyAlignment="1">
      <alignment horizontal="center" vertical="center"/>
      <protection/>
    </xf>
    <xf numFmtId="49" fontId="12" fillId="34" borderId="10" xfId="60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0" applyFont="1" applyFill="1" applyBorder="1" applyAlignment="1">
      <alignment vertical="center" wrapText="1"/>
    </xf>
    <xf numFmtId="49" fontId="5" fillId="35" borderId="10" xfId="59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35" borderId="10" xfId="0" applyFont="1" applyFill="1" applyBorder="1" applyAlignment="1">
      <alignment wrapText="1"/>
    </xf>
    <xf numFmtId="0" fontId="12" fillId="34" borderId="10" xfId="67" applyFont="1" applyFill="1" applyBorder="1" applyAlignment="1">
      <alignment vertical="center" wrapText="1"/>
      <protection/>
    </xf>
    <xf numFmtId="3" fontId="12" fillId="34" borderId="10" xfId="59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59" applyNumberFormat="1" applyFont="1" applyBorder="1" applyAlignment="1">
      <alignment horizontal="center" vertical="center"/>
      <protection/>
    </xf>
    <xf numFmtId="3" fontId="5" fillId="0" borderId="10" xfId="59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49" fontId="5" fillId="35" borderId="10" xfId="58" applyNumberFormat="1" applyFont="1" applyFill="1" applyBorder="1" applyAlignment="1">
      <alignment horizontal="center" vertical="center"/>
      <protection/>
    </xf>
    <xf numFmtId="49" fontId="5" fillId="0" borderId="10" xfId="66" applyNumberFormat="1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vertical="center"/>
      <protection/>
    </xf>
    <xf numFmtId="3" fontId="5" fillId="35" borderId="10" xfId="58" applyNumberFormat="1" applyFont="1" applyFill="1" applyBorder="1" applyAlignment="1">
      <alignment vertical="center"/>
      <protection/>
    </xf>
    <xf numFmtId="49" fontId="12" fillId="34" borderId="10" xfId="63" applyNumberFormat="1" applyFont="1" applyFill="1" applyBorder="1" applyAlignment="1" applyProtection="1">
      <alignment horizontal="center" vertical="center"/>
      <protection hidden="1"/>
    </xf>
    <xf numFmtId="0" fontId="12" fillId="34" borderId="10" xfId="63" applyNumberFormat="1" applyFont="1" applyFill="1" applyBorder="1" applyAlignment="1" applyProtection="1">
      <alignment horizontal="left" vertical="center" wrapText="1"/>
      <protection hidden="1"/>
    </xf>
    <xf numFmtId="3" fontId="12" fillId="34" borderId="10" xfId="58" applyNumberFormat="1" applyFont="1" applyFill="1" applyBorder="1" applyAlignment="1">
      <alignment vertical="center"/>
      <protection/>
    </xf>
    <xf numFmtId="3" fontId="12" fillId="33" borderId="10" xfId="57" applyNumberFormat="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3" fontId="5" fillId="0" borderId="10" xfId="57" applyNumberFormat="1" applyFont="1" applyBorder="1" applyAlignment="1">
      <alignment horizontal="right" vertical="center"/>
      <protection/>
    </xf>
    <xf numFmtId="49" fontId="5" fillId="34" borderId="10" xfId="58" applyNumberFormat="1" applyFont="1" applyFill="1" applyBorder="1" applyAlignment="1">
      <alignment horizontal="center" vertical="center"/>
      <protection/>
    </xf>
    <xf numFmtId="0" fontId="5" fillId="34" borderId="10" xfId="58" applyNumberFormat="1" applyFont="1" applyFill="1" applyBorder="1" applyAlignment="1" applyProtection="1">
      <alignment horizontal="center" vertical="center" wrapText="1"/>
      <protection hidden="1"/>
    </xf>
    <xf numFmtId="0" fontId="5" fillId="34" borderId="10" xfId="58" applyNumberFormat="1" applyFont="1" applyFill="1" applyBorder="1" applyAlignment="1" applyProtection="1">
      <alignment horizontal="left" vertical="center" wrapText="1"/>
      <protection hidden="1"/>
    </xf>
    <xf numFmtId="3" fontId="5" fillId="34" borderId="10" xfId="58" applyNumberFormat="1" applyFont="1" applyFill="1" applyBorder="1" applyAlignment="1">
      <alignment horizontal="right" vertical="center"/>
      <protection/>
    </xf>
    <xf numFmtId="1" fontId="5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49" fontId="5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5" fillId="0" borderId="10" xfId="58" applyNumberFormat="1" applyFont="1" applyFill="1" applyBorder="1" applyAlignment="1">
      <alignment horizontal="right" vertical="center"/>
      <protection/>
    </xf>
    <xf numFmtId="49" fontId="5" fillId="34" borderId="10" xfId="0" applyNumberFormat="1" applyFont="1" applyFill="1" applyBorder="1" applyAlignment="1">
      <alignment vertical="center" wrapText="1"/>
    </xf>
    <xf numFmtId="3" fontId="12" fillId="34" borderId="10" xfId="65" applyNumberFormat="1" applyFont="1" applyFill="1" applyBorder="1" applyAlignment="1">
      <alignment horizontal="right" vertical="center"/>
      <protection/>
    </xf>
    <xf numFmtId="3" fontId="5" fillId="0" borderId="10" xfId="65" applyNumberFormat="1" applyFont="1" applyBorder="1" applyAlignment="1">
      <alignment horizontal="right" vertical="center"/>
      <protection/>
    </xf>
    <xf numFmtId="3" fontId="5" fillId="34" borderId="10" xfId="65" applyNumberFormat="1" applyFont="1" applyFill="1" applyBorder="1" applyAlignment="1">
      <alignment horizontal="right" vertical="center"/>
      <protection/>
    </xf>
    <xf numFmtId="0" fontId="5" fillId="0" borderId="10" xfId="58" applyFont="1" applyBorder="1" applyAlignment="1">
      <alignment vertical="center"/>
      <protection/>
    </xf>
    <xf numFmtId="0" fontId="12" fillId="0" borderId="10" xfId="58" applyNumberFormat="1" applyFont="1" applyFill="1" applyBorder="1" applyAlignment="1" applyProtection="1">
      <alignment horizontal="center" vertical="center"/>
      <protection hidden="1"/>
    </xf>
    <xf numFmtId="0" fontId="12" fillId="0" borderId="10" xfId="58" applyNumberFormat="1" applyFont="1" applyFill="1" applyBorder="1" applyAlignment="1" applyProtection="1">
      <alignment vertical="center"/>
      <protection hidden="1"/>
    </xf>
    <xf numFmtId="3" fontId="12" fillId="0" borderId="10" xfId="58" applyNumberFormat="1" applyFont="1" applyBorder="1" applyAlignment="1">
      <alignment horizontal="right" vertical="center"/>
      <protection/>
    </xf>
    <xf numFmtId="0" fontId="15" fillId="0" borderId="0" xfId="58" applyFont="1" applyAlignment="1">
      <alignment vertical="center"/>
      <protection/>
    </xf>
    <xf numFmtId="0" fontId="13" fillId="0" borderId="0" xfId="58" applyFont="1" applyFill="1" applyAlignment="1" applyProtection="1">
      <alignment vertical="center"/>
      <protection hidden="1"/>
    </xf>
    <xf numFmtId="0" fontId="16" fillId="0" borderId="0" xfId="61" applyFont="1" applyAlignment="1">
      <alignment vertical="center"/>
      <protection/>
    </xf>
    <xf numFmtId="0" fontId="8" fillId="0" borderId="0" xfId="58" applyFont="1" applyAlignment="1">
      <alignment horizontal="center" vertical="center" wrapText="1"/>
      <protection/>
    </xf>
    <xf numFmtId="0" fontId="5" fillId="0" borderId="0" xfId="62" applyFont="1" applyAlignment="1" applyProtection="1">
      <alignment horizontal="center" vertical="center" wrapText="1"/>
      <protection hidden="1"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58" applyNumberFormat="1" applyFont="1" applyFill="1" applyBorder="1" applyAlignment="1" applyProtection="1">
      <alignment horizontal="center" vertical="center" wrapText="1"/>
      <protection hidden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1" xfId="55"/>
    <cellStyle name="Обычный_Tmp12" xfId="56"/>
    <cellStyle name="Обычный_Tmp14" xfId="57"/>
    <cellStyle name="Обычный_Tmp16" xfId="58"/>
    <cellStyle name="Обычный_Tmp17" xfId="59"/>
    <cellStyle name="Обычный_Tmp18" xfId="60"/>
    <cellStyle name="Обычный_Tmp2" xfId="61"/>
    <cellStyle name="Обычный_Tmp3" xfId="62"/>
    <cellStyle name="Обычный_Tmp31" xfId="63"/>
    <cellStyle name="Обычный_Tmp4" xfId="64"/>
    <cellStyle name="Обычный_Tmp6" xfId="65"/>
    <cellStyle name="Обычный_Анализ на 01.04.06" xfId="66"/>
    <cellStyle name="Обычный_Новая Игирма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28125" style="3" customWidth="1"/>
    <col min="2" max="2" width="17.7109375" style="3" customWidth="1"/>
    <col min="3" max="3" width="65.57421875" style="3" customWidth="1"/>
    <col min="4" max="4" width="8.7109375" style="3" customWidth="1"/>
    <col min="5" max="5" width="10.7109375" style="3" customWidth="1"/>
    <col min="6" max="6" width="10.421875" style="3" customWidth="1"/>
    <col min="7" max="224" width="9.140625" style="3" customWidth="1"/>
    <col min="225" max="16384" width="9.140625" style="3" customWidth="1"/>
  </cols>
  <sheetData>
    <row r="1" spans="1:6" ht="47.25" customHeight="1">
      <c r="A1" s="1"/>
      <c r="B1" s="1"/>
      <c r="C1" s="2"/>
      <c r="D1" s="99" t="s">
        <v>107</v>
      </c>
      <c r="E1" s="99"/>
      <c r="F1" s="99"/>
    </row>
    <row r="2" spans="1:6" ht="13.5" customHeight="1">
      <c r="A2" s="1"/>
      <c r="B2" s="4"/>
      <c r="C2" s="5"/>
      <c r="D2" s="1"/>
      <c r="E2" s="1"/>
      <c r="F2" s="1"/>
    </row>
    <row r="3" spans="1:17" ht="66" customHeight="1">
      <c r="A3" s="98" t="s">
        <v>0</v>
      </c>
      <c r="B3" s="98"/>
      <c r="C3" s="98"/>
      <c r="D3" s="98"/>
      <c r="E3" s="98"/>
      <c r="F3" s="98"/>
      <c r="G3" s="6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0.5" customHeight="1">
      <c r="A4" s="1"/>
      <c r="B4" s="8"/>
      <c r="C4" s="8"/>
      <c r="D4" s="8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6" ht="14.25" customHeight="1">
      <c r="A5" s="1"/>
      <c r="B5" s="4"/>
      <c r="C5" s="9"/>
      <c r="D5" s="1"/>
      <c r="E5" s="10"/>
      <c r="F5" s="11" t="s">
        <v>1</v>
      </c>
    </row>
    <row r="6" spans="1:6" s="13" customFormat="1" ht="21.75" customHeight="1">
      <c r="A6" s="101" t="s">
        <v>2</v>
      </c>
      <c r="B6" s="101"/>
      <c r="C6" s="101" t="s">
        <v>3</v>
      </c>
      <c r="D6" s="100" t="s">
        <v>4</v>
      </c>
      <c r="E6" s="100" t="s">
        <v>5</v>
      </c>
      <c r="F6" s="100" t="s">
        <v>6</v>
      </c>
    </row>
    <row r="7" spans="1:6" s="13" customFormat="1" ht="51.75" customHeight="1">
      <c r="A7" s="14" t="s">
        <v>7</v>
      </c>
      <c r="B7" s="12" t="s">
        <v>8</v>
      </c>
      <c r="C7" s="101"/>
      <c r="D7" s="100"/>
      <c r="E7" s="100"/>
      <c r="F7" s="100"/>
    </row>
    <row r="8" spans="1:6" s="20" customFormat="1" ht="16.5" customHeight="1">
      <c r="A8" s="15" t="s">
        <v>9</v>
      </c>
      <c r="B8" s="16" t="s">
        <v>10</v>
      </c>
      <c r="C8" s="17" t="s">
        <v>11</v>
      </c>
      <c r="D8" s="18">
        <f>D9+D16+D25+D36+D38+D22+D13+D33+D30</f>
        <v>901</v>
      </c>
      <c r="E8" s="18">
        <f>E9+E16+E25+E36+E38+E22+E13+E33+E30</f>
        <v>702</v>
      </c>
      <c r="F8" s="19">
        <f>E8/D8*100</f>
        <v>77.9134295227525</v>
      </c>
    </row>
    <row r="9" spans="1:6" s="20" customFormat="1" ht="16.5" customHeight="1">
      <c r="A9" s="21" t="s">
        <v>9</v>
      </c>
      <c r="B9" s="22" t="s">
        <v>12</v>
      </c>
      <c r="C9" s="23" t="s">
        <v>13</v>
      </c>
      <c r="D9" s="24">
        <f>D10</f>
        <v>742</v>
      </c>
      <c r="E9" s="24">
        <f>E10</f>
        <v>608</v>
      </c>
      <c r="F9" s="24">
        <f>E9/D9*100</f>
        <v>81.94070080862534</v>
      </c>
    </row>
    <row r="10" spans="1:6" ht="16.5" customHeight="1">
      <c r="A10" s="25" t="s">
        <v>9</v>
      </c>
      <c r="B10" s="26" t="s">
        <v>14</v>
      </c>
      <c r="C10" s="27" t="s">
        <v>15</v>
      </c>
      <c r="D10" s="28">
        <f>D11+D12</f>
        <v>742</v>
      </c>
      <c r="E10" s="28">
        <f>E11+E12</f>
        <v>608</v>
      </c>
      <c r="F10" s="28">
        <f>E10/D10*100</f>
        <v>81.94070080862534</v>
      </c>
    </row>
    <row r="11" spans="1:6" ht="48">
      <c r="A11" s="25" t="s">
        <v>16</v>
      </c>
      <c r="B11" s="29" t="s">
        <v>17</v>
      </c>
      <c r="C11" s="30" t="s">
        <v>104</v>
      </c>
      <c r="D11" s="28">
        <v>740</v>
      </c>
      <c r="E11" s="28">
        <v>608</v>
      </c>
      <c r="F11" s="28">
        <f>E11/D11*100</f>
        <v>82.16216216216216</v>
      </c>
    </row>
    <row r="12" spans="1:6" ht="36">
      <c r="A12" s="25" t="s">
        <v>16</v>
      </c>
      <c r="B12" s="29" t="s">
        <v>18</v>
      </c>
      <c r="C12" s="31" t="s">
        <v>19</v>
      </c>
      <c r="D12" s="28">
        <v>2</v>
      </c>
      <c r="E12" s="28"/>
      <c r="F12" s="28"/>
    </row>
    <row r="13" spans="1:6" s="34" customFormat="1" ht="11.25" customHeight="1">
      <c r="A13" s="21" t="s">
        <v>9</v>
      </c>
      <c r="B13" s="32" t="s">
        <v>20</v>
      </c>
      <c r="C13" s="33" t="s">
        <v>21</v>
      </c>
      <c r="D13" s="24">
        <f>D14+D15</f>
        <v>6</v>
      </c>
      <c r="E13" s="24">
        <f>E14+E15</f>
        <v>4</v>
      </c>
      <c r="F13" s="24">
        <f>E13/D13*100</f>
        <v>66.66666666666666</v>
      </c>
    </row>
    <row r="14" spans="1:6" s="34" customFormat="1" ht="12.75" customHeight="1" hidden="1">
      <c r="A14" s="35" t="s">
        <v>16</v>
      </c>
      <c r="B14" s="36" t="s">
        <v>22</v>
      </c>
      <c r="C14" s="31" t="s">
        <v>23</v>
      </c>
      <c r="D14" s="28"/>
      <c r="E14" s="28"/>
      <c r="F14" s="28"/>
    </row>
    <row r="15" spans="1:6" s="34" customFormat="1" ht="12.75">
      <c r="A15" s="35" t="s">
        <v>16</v>
      </c>
      <c r="B15" s="37" t="s">
        <v>24</v>
      </c>
      <c r="C15" s="38" t="s">
        <v>23</v>
      </c>
      <c r="D15" s="28">
        <v>6</v>
      </c>
      <c r="E15" s="28">
        <v>4</v>
      </c>
      <c r="F15" s="28">
        <f aca="true" t="shared" si="0" ref="F15:F32">E15/D15*100</f>
        <v>66.66666666666666</v>
      </c>
    </row>
    <row r="16" spans="1:6" s="20" customFormat="1" ht="12.75" customHeight="1">
      <c r="A16" s="21" t="s">
        <v>9</v>
      </c>
      <c r="B16" s="22" t="s">
        <v>25</v>
      </c>
      <c r="C16" s="23" t="s">
        <v>26</v>
      </c>
      <c r="D16" s="24">
        <f>D17+D19</f>
        <v>74</v>
      </c>
      <c r="E16" s="24">
        <f>E17+E19</f>
        <v>27</v>
      </c>
      <c r="F16" s="24">
        <f t="shared" si="0"/>
        <v>36.486486486486484</v>
      </c>
    </row>
    <row r="17" spans="1:6" ht="12.75" customHeight="1">
      <c r="A17" s="25" t="s">
        <v>9</v>
      </c>
      <c r="B17" s="26" t="s">
        <v>27</v>
      </c>
      <c r="C17" s="27" t="s">
        <v>28</v>
      </c>
      <c r="D17" s="28">
        <f>D18</f>
        <v>44</v>
      </c>
      <c r="E17" s="28">
        <f>E18</f>
        <v>1</v>
      </c>
      <c r="F17" s="28">
        <f t="shared" si="0"/>
        <v>2.272727272727273</v>
      </c>
    </row>
    <row r="18" spans="1:6" ht="36">
      <c r="A18" s="25" t="s">
        <v>16</v>
      </c>
      <c r="B18" s="26" t="s">
        <v>29</v>
      </c>
      <c r="C18" s="39" t="s">
        <v>30</v>
      </c>
      <c r="D18" s="28">
        <v>44</v>
      </c>
      <c r="E18" s="28">
        <v>1</v>
      </c>
      <c r="F18" s="28">
        <f t="shared" si="0"/>
        <v>2.272727272727273</v>
      </c>
    </row>
    <row r="19" spans="1:6" ht="15" customHeight="1">
      <c r="A19" s="25" t="s">
        <v>9</v>
      </c>
      <c r="B19" s="26" t="s">
        <v>31</v>
      </c>
      <c r="C19" s="27" t="s">
        <v>32</v>
      </c>
      <c r="D19" s="28">
        <f>D20+D21</f>
        <v>30</v>
      </c>
      <c r="E19" s="28">
        <f>E20+E21</f>
        <v>26</v>
      </c>
      <c r="F19" s="28">
        <f t="shared" si="0"/>
        <v>86.66666666666667</v>
      </c>
    </row>
    <row r="20" spans="1:6" ht="36">
      <c r="A20" s="25" t="s">
        <v>16</v>
      </c>
      <c r="B20" s="26" t="s">
        <v>33</v>
      </c>
      <c r="C20" s="40" t="s">
        <v>34</v>
      </c>
      <c r="D20" s="28">
        <v>2</v>
      </c>
      <c r="E20" s="28">
        <v>1</v>
      </c>
      <c r="F20" s="28">
        <f t="shared" si="0"/>
        <v>50</v>
      </c>
    </row>
    <row r="21" spans="1:6" ht="48">
      <c r="A21" s="25" t="s">
        <v>16</v>
      </c>
      <c r="B21" s="41" t="s">
        <v>35</v>
      </c>
      <c r="C21" s="42" t="s">
        <v>36</v>
      </c>
      <c r="D21" s="28">
        <v>28</v>
      </c>
      <c r="E21" s="28">
        <v>25</v>
      </c>
      <c r="F21" s="28">
        <f t="shared" si="0"/>
        <v>89.28571428571429</v>
      </c>
    </row>
    <row r="22" spans="1:6" ht="13.5">
      <c r="A22" s="21" t="s">
        <v>9</v>
      </c>
      <c r="B22" s="43" t="s">
        <v>37</v>
      </c>
      <c r="C22" s="44" t="s">
        <v>38</v>
      </c>
      <c r="D22" s="45">
        <f>D23</f>
        <v>32</v>
      </c>
      <c r="E22" s="45">
        <f>E23</f>
        <v>34</v>
      </c>
      <c r="F22" s="24">
        <f t="shared" si="0"/>
        <v>106.25</v>
      </c>
    </row>
    <row r="23" spans="1:6" ht="36">
      <c r="A23" s="25" t="s">
        <v>9</v>
      </c>
      <c r="B23" s="46" t="s">
        <v>39</v>
      </c>
      <c r="C23" s="47" t="s">
        <v>40</v>
      </c>
      <c r="D23" s="48">
        <f>D24</f>
        <v>32</v>
      </c>
      <c r="E23" s="48">
        <f>E24</f>
        <v>34</v>
      </c>
      <c r="F23" s="28">
        <f t="shared" si="0"/>
        <v>106.25</v>
      </c>
    </row>
    <row r="24" spans="1:6" ht="39" customHeight="1">
      <c r="A24" s="25" t="s">
        <v>41</v>
      </c>
      <c r="B24" s="46" t="s">
        <v>42</v>
      </c>
      <c r="C24" s="47" t="s">
        <v>43</v>
      </c>
      <c r="D24" s="28">
        <v>32</v>
      </c>
      <c r="E24" s="28">
        <v>34</v>
      </c>
      <c r="F24" s="28">
        <f t="shared" si="0"/>
        <v>106.25</v>
      </c>
    </row>
    <row r="25" spans="1:6" ht="24">
      <c r="A25" s="21" t="s">
        <v>9</v>
      </c>
      <c r="B25" s="49" t="s">
        <v>44</v>
      </c>
      <c r="C25" s="50" t="s">
        <v>45</v>
      </c>
      <c r="D25" s="24">
        <f>D26+D28</f>
        <v>26</v>
      </c>
      <c r="E25" s="24">
        <f>E26+E28</f>
        <v>17</v>
      </c>
      <c r="F25" s="24">
        <f t="shared" si="0"/>
        <v>65.38461538461539</v>
      </c>
    </row>
    <row r="26" spans="1:6" ht="60">
      <c r="A26" s="25" t="s">
        <v>9</v>
      </c>
      <c r="B26" s="51" t="s">
        <v>46</v>
      </c>
      <c r="C26" s="40" t="s">
        <v>105</v>
      </c>
      <c r="D26" s="28">
        <f>D27</f>
        <v>2</v>
      </c>
      <c r="E26" s="28">
        <f>E27</f>
        <v>1</v>
      </c>
      <c r="F26" s="28">
        <f t="shared" si="0"/>
        <v>50</v>
      </c>
    </row>
    <row r="27" spans="1:6" ht="48">
      <c r="A27" s="25" t="s">
        <v>47</v>
      </c>
      <c r="B27" s="36" t="s">
        <v>48</v>
      </c>
      <c r="C27" s="52" t="s">
        <v>106</v>
      </c>
      <c r="D27" s="28">
        <v>2</v>
      </c>
      <c r="E27" s="28">
        <v>1</v>
      </c>
      <c r="F27" s="28">
        <f t="shared" si="0"/>
        <v>50</v>
      </c>
    </row>
    <row r="28" spans="1:6" ht="48">
      <c r="A28" s="53" t="s">
        <v>9</v>
      </c>
      <c r="B28" s="29" t="s">
        <v>49</v>
      </c>
      <c r="C28" s="31" t="s">
        <v>50</v>
      </c>
      <c r="D28" s="28">
        <f>D29</f>
        <v>24</v>
      </c>
      <c r="E28" s="28">
        <f>E29</f>
        <v>16</v>
      </c>
      <c r="F28" s="28">
        <f t="shared" si="0"/>
        <v>66.66666666666666</v>
      </c>
    </row>
    <row r="29" spans="1:6" ht="48">
      <c r="A29" s="53" t="s">
        <v>41</v>
      </c>
      <c r="B29" s="29" t="s">
        <v>51</v>
      </c>
      <c r="C29" s="31" t="s">
        <v>52</v>
      </c>
      <c r="D29" s="28">
        <v>24</v>
      </c>
      <c r="E29" s="28">
        <v>16</v>
      </c>
      <c r="F29" s="28">
        <f t="shared" si="0"/>
        <v>66.66666666666666</v>
      </c>
    </row>
    <row r="30" spans="1:6" ht="24">
      <c r="A30" s="54" t="s">
        <v>9</v>
      </c>
      <c r="B30" s="55" t="s">
        <v>53</v>
      </c>
      <c r="C30" s="56" t="s">
        <v>54</v>
      </c>
      <c r="D30" s="24">
        <f>D31</f>
        <v>20</v>
      </c>
      <c r="E30" s="24">
        <f>E31</f>
        <v>12</v>
      </c>
      <c r="F30" s="24">
        <f t="shared" si="0"/>
        <v>60</v>
      </c>
    </row>
    <row r="31" spans="1:6" ht="13.5">
      <c r="A31" s="57" t="s">
        <v>9</v>
      </c>
      <c r="B31" s="58" t="s">
        <v>55</v>
      </c>
      <c r="C31" s="59" t="s">
        <v>56</v>
      </c>
      <c r="D31" s="28">
        <f>D32</f>
        <v>20</v>
      </c>
      <c r="E31" s="28">
        <f>E32</f>
        <v>12</v>
      </c>
      <c r="F31" s="28">
        <f t="shared" si="0"/>
        <v>60</v>
      </c>
    </row>
    <row r="32" spans="1:6" ht="24">
      <c r="A32" s="57" t="s">
        <v>41</v>
      </c>
      <c r="B32" s="60" t="s">
        <v>57</v>
      </c>
      <c r="C32" s="61" t="s">
        <v>58</v>
      </c>
      <c r="D32" s="28">
        <v>20</v>
      </c>
      <c r="E32" s="28">
        <v>12</v>
      </c>
      <c r="F32" s="28">
        <f t="shared" si="0"/>
        <v>60</v>
      </c>
    </row>
    <row r="33" spans="1:6" ht="14.25" customHeight="1">
      <c r="A33" s="54" t="s">
        <v>9</v>
      </c>
      <c r="B33" s="43" t="s">
        <v>59</v>
      </c>
      <c r="C33" s="62" t="s">
        <v>60</v>
      </c>
      <c r="D33" s="63">
        <f>D34</f>
        <v>1</v>
      </c>
      <c r="E33" s="63"/>
      <c r="F33" s="24"/>
    </row>
    <row r="34" spans="1:6" ht="36">
      <c r="A34" s="64" t="s">
        <v>9</v>
      </c>
      <c r="B34" s="46" t="s">
        <v>61</v>
      </c>
      <c r="C34" s="47" t="s">
        <v>62</v>
      </c>
      <c r="D34" s="65">
        <f>D35</f>
        <v>1</v>
      </c>
      <c r="E34" s="65"/>
      <c r="F34" s="28"/>
    </row>
    <row r="35" spans="1:6" ht="24">
      <c r="A35" s="64" t="s">
        <v>47</v>
      </c>
      <c r="B35" s="66" t="s">
        <v>63</v>
      </c>
      <c r="C35" s="67" t="s">
        <v>64</v>
      </c>
      <c r="D35" s="65">
        <v>1</v>
      </c>
      <c r="E35" s="65"/>
      <c r="F35" s="28"/>
    </row>
    <row r="36" spans="1:6" ht="24" hidden="1">
      <c r="A36" s="21" t="s">
        <v>9</v>
      </c>
      <c r="B36" s="55" t="s">
        <v>65</v>
      </c>
      <c r="C36" s="23" t="s">
        <v>66</v>
      </c>
      <c r="D36" s="45"/>
      <c r="E36" s="45">
        <f>E37</f>
        <v>0</v>
      </c>
      <c r="F36" s="45"/>
    </row>
    <row r="37" spans="1:6" ht="13.5" hidden="1">
      <c r="A37" s="68" t="s">
        <v>41</v>
      </c>
      <c r="B37" s="69" t="s">
        <v>67</v>
      </c>
      <c r="C37" s="70" t="s">
        <v>68</v>
      </c>
      <c r="D37" s="71"/>
      <c r="E37" s="71"/>
      <c r="F37" s="71"/>
    </row>
    <row r="38" spans="1:6" ht="13.5" hidden="1">
      <c r="A38" s="21" t="s">
        <v>9</v>
      </c>
      <c r="B38" s="72" t="s">
        <v>69</v>
      </c>
      <c r="C38" s="73" t="s">
        <v>70</v>
      </c>
      <c r="D38" s="74"/>
      <c r="E38" s="74"/>
      <c r="F38" s="74"/>
    </row>
    <row r="39" spans="1:6" ht="15.75" customHeight="1">
      <c r="A39" s="15" t="s">
        <v>9</v>
      </c>
      <c r="B39" s="16" t="s">
        <v>71</v>
      </c>
      <c r="C39" s="17" t="s">
        <v>72</v>
      </c>
      <c r="D39" s="75">
        <f>D40</f>
        <v>13314</v>
      </c>
      <c r="E39" s="75">
        <f>E40+E53</f>
        <v>9781</v>
      </c>
      <c r="F39" s="18">
        <f aca="true" t="shared" si="1" ref="F39:F48">E39/D39*100</f>
        <v>73.46402283310802</v>
      </c>
    </row>
    <row r="40" spans="1:6" ht="24">
      <c r="A40" s="25" t="s">
        <v>9</v>
      </c>
      <c r="B40" s="26" t="s">
        <v>73</v>
      </c>
      <c r="C40" s="76" t="s">
        <v>74</v>
      </c>
      <c r="D40" s="77">
        <f>SUM(D41,D44,D47,D50)</f>
        <v>13314</v>
      </c>
      <c r="E40" s="77">
        <f>SUM(E41,E44,E47,E50)</f>
        <v>9782</v>
      </c>
      <c r="F40" s="28">
        <f t="shared" si="1"/>
        <v>73.47153372389965</v>
      </c>
    </row>
    <row r="41" spans="1:6" ht="15" customHeight="1">
      <c r="A41" s="78" t="s">
        <v>9</v>
      </c>
      <c r="B41" s="79" t="s">
        <v>75</v>
      </c>
      <c r="C41" s="80" t="s">
        <v>76</v>
      </c>
      <c r="D41" s="81">
        <f>SUM(D42)</f>
        <v>5131</v>
      </c>
      <c r="E41" s="81">
        <f>SUM(E42)</f>
        <v>3851</v>
      </c>
      <c r="F41" s="24">
        <f t="shared" si="1"/>
        <v>75.0535957902943</v>
      </c>
    </row>
    <row r="42" spans="1:6" ht="15" customHeight="1">
      <c r="A42" s="25" t="s">
        <v>9</v>
      </c>
      <c r="B42" s="82" t="s">
        <v>77</v>
      </c>
      <c r="C42" s="27" t="s">
        <v>78</v>
      </c>
      <c r="D42" s="28">
        <f>SUM(D43)</f>
        <v>5131</v>
      </c>
      <c r="E42" s="28">
        <f>SUM(E43)</f>
        <v>3851</v>
      </c>
      <c r="F42" s="28">
        <f t="shared" si="1"/>
        <v>75.0535957902943</v>
      </c>
    </row>
    <row r="43" spans="1:6" ht="13.5">
      <c r="A43" s="25" t="s">
        <v>41</v>
      </c>
      <c r="B43" s="29" t="s">
        <v>79</v>
      </c>
      <c r="C43" s="76" t="s">
        <v>80</v>
      </c>
      <c r="D43" s="28">
        <v>5131</v>
      </c>
      <c r="E43" s="28">
        <v>3851</v>
      </c>
      <c r="F43" s="28">
        <f t="shared" si="1"/>
        <v>75.0535957902943</v>
      </c>
    </row>
    <row r="44" spans="1:6" ht="24">
      <c r="A44" s="78" t="s">
        <v>9</v>
      </c>
      <c r="B44" s="83" t="s">
        <v>81</v>
      </c>
      <c r="C44" s="84" t="s">
        <v>82</v>
      </c>
      <c r="D44" s="81">
        <f>SUM(D45)</f>
        <v>7529</v>
      </c>
      <c r="E44" s="81">
        <f>SUM(E45)</f>
        <v>5468</v>
      </c>
      <c r="F44" s="24">
        <f t="shared" si="1"/>
        <v>72.62584672599283</v>
      </c>
    </row>
    <row r="45" spans="1:6" ht="13.5">
      <c r="A45" s="25" t="s">
        <v>9</v>
      </c>
      <c r="B45" s="29" t="s">
        <v>83</v>
      </c>
      <c r="C45" s="76" t="s">
        <v>84</v>
      </c>
      <c r="D45" s="28">
        <f>SUM(D46)</f>
        <v>7529</v>
      </c>
      <c r="E45" s="28">
        <f>SUM(E46)</f>
        <v>5468</v>
      </c>
      <c r="F45" s="28">
        <f t="shared" si="1"/>
        <v>72.62584672599283</v>
      </c>
    </row>
    <row r="46" spans="1:6" ht="13.5">
      <c r="A46" s="25" t="s">
        <v>41</v>
      </c>
      <c r="B46" s="29" t="s">
        <v>85</v>
      </c>
      <c r="C46" s="76" t="s">
        <v>86</v>
      </c>
      <c r="D46" s="28">
        <v>7529</v>
      </c>
      <c r="E46" s="28">
        <v>5468</v>
      </c>
      <c r="F46" s="28">
        <f t="shared" si="1"/>
        <v>72.62584672599283</v>
      </c>
    </row>
    <row r="47" spans="1:6" ht="15.75" customHeight="1">
      <c r="A47" s="78" t="s">
        <v>9</v>
      </c>
      <c r="B47" s="85" t="s">
        <v>87</v>
      </c>
      <c r="C47" s="84" t="s">
        <v>88</v>
      </c>
      <c r="D47" s="81">
        <f>D48+D49</f>
        <v>294</v>
      </c>
      <c r="E47" s="81">
        <f>E48+E49</f>
        <v>213</v>
      </c>
      <c r="F47" s="24">
        <f t="shared" si="1"/>
        <v>72.44897959183673</v>
      </c>
    </row>
    <row r="48" spans="1:6" ht="24">
      <c r="A48" s="25" t="s">
        <v>41</v>
      </c>
      <c r="B48" s="29" t="s">
        <v>89</v>
      </c>
      <c r="C48" s="76" t="s">
        <v>90</v>
      </c>
      <c r="D48" s="86">
        <v>213</v>
      </c>
      <c r="E48" s="86">
        <v>213</v>
      </c>
      <c r="F48" s="28">
        <f t="shared" si="1"/>
        <v>100</v>
      </c>
    </row>
    <row r="49" spans="1:6" ht="24">
      <c r="A49" s="25" t="s">
        <v>41</v>
      </c>
      <c r="B49" s="29" t="s">
        <v>91</v>
      </c>
      <c r="C49" s="76" t="s">
        <v>92</v>
      </c>
      <c r="D49" s="28">
        <v>81</v>
      </c>
      <c r="E49" s="28"/>
      <c r="F49" s="28"/>
    </row>
    <row r="50" spans="1:6" ht="13.5">
      <c r="A50" s="78" t="s">
        <v>9</v>
      </c>
      <c r="B50" s="83" t="s">
        <v>93</v>
      </c>
      <c r="C50" s="87" t="s">
        <v>94</v>
      </c>
      <c r="D50" s="81">
        <f>SUM(D51)</f>
        <v>360</v>
      </c>
      <c r="E50" s="81">
        <f>SUM(E51)</f>
        <v>250</v>
      </c>
      <c r="F50" s="88">
        <f>E50/D50*100</f>
        <v>69.44444444444444</v>
      </c>
    </row>
    <row r="51" spans="1:6" ht="13.5">
      <c r="A51" s="25" t="s">
        <v>9</v>
      </c>
      <c r="B51" s="29" t="s">
        <v>95</v>
      </c>
      <c r="C51" s="31" t="s">
        <v>96</v>
      </c>
      <c r="D51" s="28">
        <f>D52</f>
        <v>360</v>
      </c>
      <c r="E51" s="28">
        <f>E52</f>
        <v>250</v>
      </c>
      <c r="F51" s="89">
        <f>E51/D51*100</f>
        <v>69.44444444444444</v>
      </c>
    </row>
    <row r="52" spans="1:6" ht="13.5">
      <c r="A52" s="25" t="s">
        <v>41</v>
      </c>
      <c r="B52" s="29" t="s">
        <v>97</v>
      </c>
      <c r="C52" s="31" t="s">
        <v>98</v>
      </c>
      <c r="D52" s="28">
        <v>360</v>
      </c>
      <c r="E52" s="28">
        <v>250</v>
      </c>
      <c r="F52" s="89">
        <f>E52/D52*100</f>
        <v>69.44444444444444</v>
      </c>
    </row>
    <row r="53" spans="1:6" ht="24">
      <c r="A53" s="78" t="s">
        <v>9</v>
      </c>
      <c r="B53" s="83" t="s">
        <v>99</v>
      </c>
      <c r="C53" s="87" t="s">
        <v>100</v>
      </c>
      <c r="D53" s="81"/>
      <c r="E53" s="81">
        <f>E54</f>
        <v>-1</v>
      </c>
      <c r="F53" s="90"/>
    </row>
    <row r="54" spans="1:6" ht="24">
      <c r="A54" s="25" t="s">
        <v>41</v>
      </c>
      <c r="B54" s="29" t="s">
        <v>101</v>
      </c>
      <c r="C54" s="31" t="s">
        <v>102</v>
      </c>
      <c r="D54" s="28"/>
      <c r="E54" s="28">
        <v>-1</v>
      </c>
      <c r="F54" s="89"/>
    </row>
    <row r="55" spans="1:6" s="95" customFormat="1" ht="18.75" customHeight="1">
      <c r="A55" s="91"/>
      <c r="B55" s="92"/>
      <c r="C55" s="93" t="s">
        <v>103</v>
      </c>
      <c r="D55" s="94">
        <f>D39+D8</f>
        <v>14215</v>
      </c>
      <c r="E55" s="94">
        <f>E39+E8</f>
        <v>10483</v>
      </c>
      <c r="F55" s="94">
        <f>E55/D55*100</f>
        <v>73.74604291241647</v>
      </c>
    </row>
    <row r="56" spans="2:3" ht="11.25" customHeight="1">
      <c r="B56" s="96"/>
      <c r="C56" s="96"/>
    </row>
    <row r="57" spans="2:3" ht="11.25" customHeight="1">
      <c r="B57" s="96"/>
      <c r="C57" s="96"/>
    </row>
    <row r="59" ht="14.25">
      <c r="C59" s="97"/>
    </row>
  </sheetData>
  <sheetProtection/>
  <mergeCells count="7">
    <mergeCell ref="A3:F3"/>
    <mergeCell ref="D1:F1"/>
    <mergeCell ref="E6:E7"/>
    <mergeCell ref="F6:F7"/>
    <mergeCell ref="A6:B6"/>
    <mergeCell ref="C6:C7"/>
    <mergeCell ref="D6:D7"/>
  </mergeCells>
  <printOptions/>
  <pageMargins left="0.5905511811023623" right="0" top="0.25" bottom="0" header="0" footer="0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2013-10-17T08:19:35Z</cp:lastPrinted>
  <dcterms:created xsi:type="dcterms:W3CDTF">1996-10-08T23:32:33Z</dcterms:created>
  <dcterms:modified xsi:type="dcterms:W3CDTF">2013-10-17T08:19:38Z</dcterms:modified>
  <cp:category/>
  <cp:version/>
  <cp:contentType/>
  <cp:contentStatus/>
</cp:coreProperties>
</file>